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INDER\Downloads\"/>
    </mc:Choice>
  </mc:AlternateContent>
  <xr:revisionPtr revIDLastSave="0" documentId="13_ncr:1_{3FB721A5-9DD4-4E9E-B330-3D77EE6B6519}" xr6:coauthVersionLast="46" xr6:coauthVersionMax="46" xr10:uidLastSave="{00000000-0000-0000-0000-000000000000}"/>
  <bookViews>
    <workbookView xWindow="-120" yWindow="-120" windowWidth="20730" windowHeight="11160" tabRatio="891" xr2:uid="{00000000-000D-0000-FFFF-FFFF00000000}"/>
  </bookViews>
  <sheets>
    <sheet name="DUE DATES OF INCOME TAX" sheetId="9" r:id="rId1"/>
    <sheet name="INTRO -diff types of Income" sheetId="2" r:id="rId2"/>
    <sheet name="ITR FORMS" sheetId="3" r:id="rId3"/>
    <sheet name="INCOME TAX (INDIAN CITIZEN)" sheetId="4" r:id="rId4"/>
    <sheet name="INCOME TAX FOREIGN CITIZEN" sheetId="5" r:id="rId5"/>
    <sheet name="REBATE" sheetId="6" r:id="rId6"/>
    <sheet name="Comparison" sheetId="8" r:id="rId7"/>
    <sheet name="STANDARD DEDUCTION" sheetId="7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4" l="1"/>
  <c r="O20" i="6" l="1"/>
  <c r="J19" i="5" l="1"/>
  <c r="I19" i="5"/>
  <c r="H19" i="5"/>
  <c r="G19" i="5"/>
  <c r="F19" i="5"/>
  <c r="E19" i="5"/>
  <c r="P32" i="4"/>
  <c r="O32" i="4"/>
  <c r="J21" i="4"/>
  <c r="I21" i="4"/>
  <c r="H21" i="4"/>
  <c r="G21" i="4"/>
  <c r="F21" i="4"/>
  <c r="E21" i="4"/>
  <c r="O15" i="6" l="1"/>
  <c r="N32" i="4"/>
  <c r="J13" i="5" l="1"/>
  <c r="I13" i="5"/>
  <c r="H13" i="5"/>
  <c r="G13" i="5"/>
  <c r="F13" i="5"/>
  <c r="E13" i="5"/>
  <c r="J5" i="5"/>
  <c r="I5" i="5"/>
  <c r="H5" i="5"/>
  <c r="G5" i="5"/>
  <c r="F5" i="5"/>
  <c r="E5" i="5"/>
  <c r="J13" i="4"/>
  <c r="I13" i="4"/>
  <c r="H13" i="4"/>
  <c r="G13" i="4"/>
  <c r="F13" i="4"/>
  <c r="E13" i="4"/>
  <c r="J5" i="4"/>
  <c r="I5" i="4"/>
  <c r="H5" i="4"/>
  <c r="G5" i="4"/>
  <c r="F5" i="4"/>
  <c r="E5" i="4"/>
</calcChain>
</file>

<file path=xl/sharedStrings.xml><?xml version="1.0" encoding="utf-8"?>
<sst xmlns="http://schemas.openxmlformats.org/spreadsheetml/2006/main" count="345" uniqueCount="250">
  <si>
    <t>Q3</t>
  </si>
  <si>
    <t>Case</t>
  </si>
  <si>
    <t>Q1</t>
  </si>
  <si>
    <t>Commission Income of Real Estate Broker</t>
  </si>
  <si>
    <t>Commission Income(One time)</t>
  </si>
  <si>
    <t>One time/Extra income</t>
  </si>
  <si>
    <t>It is taxable as PGBP income</t>
  </si>
  <si>
    <t>Regular Income</t>
  </si>
  <si>
    <t>Diff between Regular Income and Extra Income/One time Income</t>
  </si>
  <si>
    <t>Income of Hotel (Rooms given on Rent)</t>
  </si>
  <si>
    <t>income from Generator given on Rent</t>
  </si>
  <si>
    <t>All other type of Income like Interest or Dividend</t>
  </si>
  <si>
    <t>INCOME FROM OTHER SOURCES</t>
  </si>
  <si>
    <t>income from House given on Rent</t>
  </si>
  <si>
    <t>Profit from sale of Assets like Property</t>
  </si>
  <si>
    <t>INCOME FROM CAPITAL GAINS</t>
  </si>
  <si>
    <t>Income of CA in own practice</t>
  </si>
  <si>
    <t>Business Income also caled PGBP Income</t>
  </si>
  <si>
    <t>Income of CA working in MNC on Payroll</t>
  </si>
  <si>
    <t>Rental Income from Only House</t>
  </si>
  <si>
    <t>INCOME FROM HOUSE PROPERTY</t>
  </si>
  <si>
    <t>Income from Full time Job(On Contract)</t>
  </si>
  <si>
    <t>INCOME FROM SALARIES</t>
  </si>
  <si>
    <t>Income from Full time Job(On Payrol)</t>
  </si>
  <si>
    <t>EXAMPLE</t>
  </si>
  <si>
    <t>HEADS</t>
  </si>
  <si>
    <t>Income Under Which Head</t>
  </si>
  <si>
    <t>Type of Income</t>
  </si>
  <si>
    <t>Different Heads of  income</t>
  </si>
  <si>
    <t>What type of Income are the following</t>
  </si>
  <si>
    <t>ITR4</t>
  </si>
  <si>
    <t>ITR 3</t>
  </si>
  <si>
    <t>ITR 2</t>
  </si>
  <si>
    <t>ITR Form Name</t>
  </si>
  <si>
    <t>ITR 1</t>
  </si>
  <si>
    <t>Which ITR Form to be filed in Following Cases</t>
  </si>
  <si>
    <t>Tax</t>
  </si>
  <si>
    <t>Annual Income</t>
  </si>
  <si>
    <t>Monthly Income</t>
  </si>
  <si>
    <t>30% of (Income-1000000)+112500</t>
  </si>
  <si>
    <t>&gt;1000000</t>
  </si>
  <si>
    <t>20% of (Income-500000)+12500</t>
  </si>
  <si>
    <t>5000001-1000000</t>
  </si>
  <si>
    <t>5% of (Income-250000)</t>
  </si>
  <si>
    <t>UPTO 250000</t>
  </si>
  <si>
    <t>TAX</t>
  </si>
  <si>
    <t>INCOME</t>
  </si>
  <si>
    <t>Indian Citizen Less than 60 years</t>
  </si>
  <si>
    <t>Calculate Tax in Following Case</t>
  </si>
  <si>
    <t>HOWEVER,HIGHER SLAB RATE OF 300000 IS NOT AVAILABLE FOR FOREIGN CITIZENS</t>
  </si>
  <si>
    <t>SLAB RATE IS SAME FOR INDIAN AND FOREIGN CITIZENS</t>
  </si>
  <si>
    <t>NRI Less than 60 years</t>
  </si>
  <si>
    <t>Assume Person is Less than 60 years</t>
  </si>
  <si>
    <t>Net Tax+Cess</t>
  </si>
  <si>
    <t>Rebate cannot be more than tax</t>
  </si>
  <si>
    <t>Net Tax(Tax-Rebate)</t>
  </si>
  <si>
    <t>Note</t>
  </si>
  <si>
    <t>Rebate</t>
  </si>
  <si>
    <t>It is reduced from Tax</t>
  </si>
  <si>
    <t>Discount on Tax is called Rebate</t>
  </si>
  <si>
    <t>Calculate Tax and Rebate in Following Case</t>
  </si>
  <si>
    <t>FOR SENIOR CITIZENS RESIDENT IN INDIA,INCOME UPTO 300000 IS NOT TAXABLE INSTEAD OF 250000</t>
  </si>
  <si>
    <t>Without Latefees</t>
  </si>
  <si>
    <t>With Late fees of 5000</t>
  </si>
  <si>
    <t>With Late fees of 10000</t>
  </si>
  <si>
    <t>Salaried and Non Audit</t>
  </si>
  <si>
    <t>Exception</t>
  </si>
  <si>
    <t>Particulars</t>
  </si>
  <si>
    <t>NOTE</t>
  </si>
  <si>
    <t>It is taxable as  income from Other Source</t>
  </si>
  <si>
    <t>Part time Tuition Fees Income in the evening after Job</t>
  </si>
  <si>
    <t>Income from Sale of House (By Builder)</t>
  </si>
  <si>
    <t>Income from Sale of House (Personal)</t>
  </si>
  <si>
    <t>Income from Sale of Jewellery(by Housewife)</t>
  </si>
  <si>
    <t>Income from Sale of Jewellery(by Jweller)</t>
  </si>
  <si>
    <t>ITR FOR SMALL BUSINESS (NON AUDIT) + INT + ONE HOUSE PROPERTY</t>
  </si>
  <si>
    <t>SALARIED EMPLOYEES ENJOY STANDARD DEDUCTION OF 40000 FROM THEIR ANNUAL SALARY</t>
  </si>
  <si>
    <t>THIS DEDUCTION IS NOT AVAILABLE TO BUSINESSMAN OR EMPLOYEE WORKING ON CONTRACT</t>
  </si>
  <si>
    <t>MONTHLY INCOME</t>
  </si>
  <si>
    <t>BUSINESS</t>
  </si>
  <si>
    <t>SALARIED(PAYROLL)</t>
  </si>
  <si>
    <t>FROM FY 2018-19(AY 2019-20)</t>
  </si>
  <si>
    <t>SALARIED (CONTRACT)</t>
  </si>
  <si>
    <t>ANNUAL INCOME</t>
  </si>
  <si>
    <t>LESS STANDARD DEDUCTION</t>
  </si>
  <si>
    <t>TAXABLE INCOME</t>
  </si>
  <si>
    <t>Cess (4% of Net Tax)</t>
  </si>
  <si>
    <t>If income between 250000-500000,then 1000 Latefees</t>
  </si>
  <si>
    <t>Income from Tuition Center</t>
  </si>
  <si>
    <t>NON BUSINESS</t>
  </si>
  <si>
    <t>THEY NORMALLY FILL</t>
  </si>
  <si>
    <t>(SALARY+1HP+OS)</t>
  </si>
  <si>
    <t>IF SOME EXTRA INCOME</t>
  </si>
  <si>
    <t>ITR2</t>
  </si>
  <si>
    <t>(SMALL BUSINESS+1HP+OS)</t>
  </si>
  <si>
    <t>EXAMPLE:2HP,CG</t>
  </si>
  <si>
    <t>ITR3</t>
  </si>
  <si>
    <t>CAPITAL GAINS</t>
  </si>
  <si>
    <t>Employees working on Contract cannot be called Salary Income(as there is no employer employee relationship)</t>
  </si>
  <si>
    <t>It is either Income from Other Sources or Business Income(PGBP Income)</t>
  </si>
  <si>
    <t>Sale of Personal Assets like jwelery,Building ,Shares are Covered in Capital Gain</t>
  </si>
  <si>
    <t>But if we are dealing in these things as a business,it is PGBP Income</t>
  </si>
  <si>
    <t>PROFITS AND GAINS OF BUSINESS AND PROFESSIONS(PGBP)</t>
  </si>
  <si>
    <t>Salary from job on Payroll</t>
  </si>
  <si>
    <t>ITR FORMS FOR INDIVIDUALS</t>
  </si>
  <si>
    <t>ITR FOR BUSINESS WHOSE AUDIT DONE BY CA (OR THOSE WHO CANT FILE ITR4)</t>
  </si>
  <si>
    <t>Assume Income upto 50 lacs</t>
  </si>
  <si>
    <t>In this case,ITR 3 to be filed</t>
  </si>
  <si>
    <t>EXAMPLE:2HP+BUSINESS,CG+BUSINESS,AUDIT CASE</t>
  </si>
  <si>
    <t>Learn Income Tax Slab Rate here</t>
  </si>
  <si>
    <t>https://www.teachoo.com/8957/393/How-to-Calculate-Income-Tax-Slab-Rate-for-Individuals/category/Basics-of-Income-Tax/</t>
  </si>
  <si>
    <t>Audit Case</t>
  </si>
  <si>
    <t>What is Income Tax</t>
  </si>
  <si>
    <t>It is a tax on Different Incomes like Salary income,Business Income etc</t>
  </si>
  <si>
    <t>What is Assessment Year</t>
  </si>
  <si>
    <t>This Next Year is called Assessment Year</t>
  </si>
  <si>
    <t>What is Financial year</t>
  </si>
  <si>
    <t>What is Income tax Return (ITR)</t>
  </si>
  <si>
    <t>It is a form containing details for different Incomes earned in a financial year</t>
  </si>
  <si>
    <t>In this case,ITR 2 to be filed</t>
  </si>
  <si>
    <t>It is a form used to pay Income Tax to Govt.Income Tax Challan form is Challan 280</t>
  </si>
  <si>
    <t>Example ITR 1 is for Salaried Person,ITR 4 Is for Small Business</t>
  </si>
  <si>
    <t>SALARY INCOME</t>
  </si>
  <si>
    <t>SALARY +INTEREST</t>
  </si>
  <si>
    <t>SALARY +  1 HOUSE PROPERTY</t>
  </si>
  <si>
    <t>SALARY +  2 HOUSE PROPERTY</t>
  </si>
  <si>
    <t>SMALL BUSINESS +INTEREST</t>
  </si>
  <si>
    <t>SMALL BUSINESS +  1 HOUSE PROPERTY</t>
  </si>
  <si>
    <t>SMALL BUSINESS +  2 HOUSE PROPERTY</t>
  </si>
  <si>
    <t>SMALL BUSINESS</t>
  </si>
  <si>
    <t>AUDIT BUSINESS</t>
  </si>
  <si>
    <t>AUDIT BUSINESS +INTEREST</t>
  </si>
  <si>
    <t>AUDIT BUSINESS +  1 HOUSE PROPERTY</t>
  </si>
  <si>
    <t>AUDIT BUSINESS +  2 HOUSE PROPERTY</t>
  </si>
  <si>
    <t>CAPITAL GAINS + SALARY</t>
  </si>
  <si>
    <t>CAPITAL GAINS +SMALL BUSINESS</t>
  </si>
  <si>
    <t>CAPITAL GAINS +AUDIT BUSINESS</t>
  </si>
  <si>
    <t>1 HP</t>
  </si>
  <si>
    <t>1 HP + SALARY</t>
  </si>
  <si>
    <t>1 HP +SMALL BUSINESS</t>
  </si>
  <si>
    <t>1 HP +AUDIT BUSINESS</t>
  </si>
  <si>
    <t>2 HP</t>
  </si>
  <si>
    <t>2 HP + SALARY</t>
  </si>
  <si>
    <t>2 HP +SMALL BUSINESS</t>
  </si>
  <si>
    <t>2 HP +AUDIT BUSINESS</t>
  </si>
  <si>
    <t>Normally Non Business file ITR1 .If some other incme,then ITR 2 is filed</t>
  </si>
  <si>
    <t>Small businessmen file ITR 4.If some other income,ITR 3 is filed</t>
  </si>
  <si>
    <t>IF SALARY OR OTHER SOURCES OR ONE HOUSE PROPERTY (INCOME UPTO 50 LACS)</t>
  </si>
  <si>
    <t>NON BUSINESS WHO CANT FILE ITR 1 (LIKE 2 HOUSE PROPERTY OR CAPITAL GAIN OR THOSE WHO CANT FILE ITR 1)</t>
  </si>
  <si>
    <t>Individuals Normally File one of the following 4 ITR Forms</t>
  </si>
  <si>
    <t>Which ITR Form to be filed by him?</t>
  </si>
  <si>
    <t>Calculate Tax</t>
  </si>
  <si>
    <t>Income Tax Return of one Financial Year is filed Next Year</t>
  </si>
  <si>
    <t>UPTO 300000</t>
  </si>
  <si>
    <t>500001-1000000</t>
  </si>
  <si>
    <t>20% of (Income-500000)+10000</t>
  </si>
  <si>
    <t>30% of (Income-1000000)+110000</t>
  </si>
  <si>
    <t>ITR Form</t>
  </si>
  <si>
    <t>If income upto 250000,No Late fees .ITR Filing is also not compulsory</t>
  </si>
  <si>
    <t>Interest on FD is Taxable in Income from Other Sources</t>
  </si>
  <si>
    <t>Excel Formula for Tax</t>
  </si>
  <si>
    <t>Excel Formula for Rebate</t>
  </si>
  <si>
    <t>1 HP+ INTEREST</t>
  </si>
  <si>
    <t>2 HP+ INTEREST</t>
  </si>
  <si>
    <t>An Indian Citizen 64 years old has FD of 1 Crore in Indian Bank on which he earns 7 lakhs interest per annum</t>
  </si>
  <si>
    <t>An NRI 64 years old has FD of 1 Crore in Indian Bank on which he earns 7 lakhs interest per annum</t>
  </si>
  <si>
    <t>ITR 4 CANNOT BE FILED IF TOTAL INCOME MORE THAN  50 LACS(IT CANT BE FILED IF WE ARE DIRECTOR IN SOME COMPANY OR SHAREHOLDER IN UNLISTED COMPANY)</t>
  </si>
  <si>
    <t>CAPITAL GAINS+INTEREST</t>
  </si>
  <si>
    <t>5% of (Income-300000)</t>
  </si>
  <si>
    <t>ITR 1 CANNOT BE FILED IF TOTAL INCOME IS MORE THAN 50 LACS OR AGRICULTURAL INCOME MORE THAN 5000</t>
  </si>
  <si>
    <t>Normal Citizen</t>
  </si>
  <si>
    <t>Senior Citizen</t>
  </si>
  <si>
    <t>Super Senior Citizen</t>
  </si>
  <si>
    <t>UPTO 500000</t>
  </si>
  <si>
    <t>20% of (Income-500000)</t>
  </si>
  <si>
    <t>30% of (Income-1000000)+100000</t>
  </si>
  <si>
    <t>In Case of Super Senior Citixzen(80 years or more) ,income upto 500000 not taxable</t>
  </si>
  <si>
    <t>Indian Citizen  60 years-80 Years</t>
  </si>
  <si>
    <t>SLAB RATE FOR INDIVIDUALS</t>
  </si>
  <si>
    <t>NRI  80 years or More</t>
  </si>
  <si>
    <t>NRI  60 years -80 years</t>
  </si>
  <si>
    <t>Interest Income on FD</t>
  </si>
  <si>
    <t>Indian Citizen 80 years or more</t>
  </si>
  <si>
    <t>Also Non Residents cant file ITR 1 or ITR 4.They have to fill ITR 2(if non Business or ITR 3 if business)</t>
  </si>
  <si>
    <t>Persons having capital gain or 2 house property can't file ITR 1,they have to fill ITR 2</t>
  </si>
  <si>
    <t>Persons having capital gain or 2 house property can't file ITR 4,they have to fill ITR 3</t>
  </si>
  <si>
    <t>Q2</t>
  </si>
  <si>
    <t>DUE DATE FOR FY 2019-20(AY 2020-21)</t>
  </si>
  <si>
    <t>250001-500000</t>
  </si>
  <si>
    <t>300001-500000</t>
  </si>
  <si>
    <t>If income is between 250000-500000,then 12500 Maximum Rebate</t>
  </si>
  <si>
    <t>Amt</t>
  </si>
  <si>
    <t>5000001-750000</t>
  </si>
  <si>
    <t>750001-1000000</t>
  </si>
  <si>
    <t>1000001-1250000</t>
  </si>
  <si>
    <t>1250000-1500000</t>
  </si>
  <si>
    <t>&gt;1500000</t>
  </si>
  <si>
    <t>10% of (Income-500000)+12500</t>
  </si>
  <si>
    <t>15% of (Income-750000)+37500</t>
  </si>
  <si>
    <t>20% of (Income-1000000)+75000</t>
  </si>
  <si>
    <t>25% of (Income-1250000)+125000</t>
  </si>
  <si>
    <t>30% of (Income-1000000)+187500</t>
  </si>
  <si>
    <t>2019-20</t>
  </si>
  <si>
    <t>2020-21</t>
  </si>
  <si>
    <t>Q4</t>
  </si>
  <si>
    <t xml:space="preserve"> </t>
  </si>
  <si>
    <t>Current Financial Year is 2020-21</t>
  </si>
  <si>
    <t>It starts from 1 April 2020 till 31 March 2021</t>
  </si>
  <si>
    <t>Since ITR is filed in next year,Financial Year 2020-21 is called Assessment Year 2021-22</t>
  </si>
  <si>
    <t>Which Year ITR I have to File</t>
  </si>
  <si>
    <t>Financial Year</t>
  </si>
  <si>
    <t>Assessment Year</t>
  </si>
  <si>
    <t>Till What Date</t>
  </si>
  <si>
    <t>Can I file this ITR After this Date Also(Yes/No)</t>
  </si>
  <si>
    <t xml:space="preserve">How much late fees is payable if </t>
  </si>
  <si>
    <t>Last Financial Year was 2019-20</t>
  </si>
  <si>
    <t>After 31 Mar 2021,this ITR Cant be filed</t>
  </si>
  <si>
    <t>So it is 2020-21  Assessment Year</t>
  </si>
  <si>
    <t>I File ITR on 18-Oct-20</t>
  </si>
  <si>
    <t>I File ITR on 18-Nov-20</t>
  </si>
  <si>
    <t>I File ITR on 18-Dec-20</t>
  </si>
  <si>
    <t>It Starts from 1 April and ends on 31 March.Current Financial year is 2020-21</t>
  </si>
  <si>
    <t>ITR of this Financial Year is to be filled in 2020-21</t>
  </si>
  <si>
    <t>Example</t>
  </si>
  <si>
    <t>2018-19</t>
  </si>
  <si>
    <t>2021-22</t>
  </si>
  <si>
    <t>2022-23</t>
  </si>
  <si>
    <t>What is  Due Date for Filing this ITR?</t>
  </si>
  <si>
    <t>I File ITR on 18-Jan-21</t>
  </si>
  <si>
    <t>I File ITR on 18-Mar-21</t>
  </si>
  <si>
    <t>I File ITR on 18-Apr-2021</t>
  </si>
  <si>
    <t>EXTENDED TO</t>
  </si>
  <si>
    <t>Due Date of this ITR is 10 Jan  2021/15 Feb 2021  but it can be filed till 31 Mar 2021 by paying late fees</t>
  </si>
  <si>
    <t>ORIGINAL DUE DATE</t>
  </si>
  <si>
    <t>Extended to</t>
  </si>
  <si>
    <t>Original Due Date</t>
  </si>
  <si>
    <t>Slab Rate Is Same For Indian And Foreign Citizens</t>
  </si>
  <si>
    <t>However,Higher Slab Rate Of 300000 Is Not Available For Foreign Citizens</t>
  </si>
  <si>
    <t>Suppose I earned Taxable Salary  Income of 600000 in Jan 2020</t>
  </si>
  <si>
    <r>
      <rPr>
        <strike/>
        <sz val="11"/>
        <color theme="1"/>
        <rFont val="Calibri"/>
        <family val="2"/>
        <scheme val="minor"/>
      </rPr>
      <t xml:space="preserve">31-7-2020 </t>
    </r>
    <r>
      <rPr>
        <sz val="11"/>
        <color theme="1"/>
        <rFont val="Calibri"/>
        <family val="2"/>
        <scheme val="minor"/>
      </rPr>
      <t xml:space="preserve"> 10-Jan-2021</t>
    </r>
  </si>
  <si>
    <r>
      <rPr>
        <strike/>
        <sz val="11"/>
        <color theme="1"/>
        <rFont val="Calibri"/>
        <family val="2"/>
        <scheme val="minor"/>
      </rPr>
      <t xml:space="preserve">31-10-2020 </t>
    </r>
    <r>
      <rPr>
        <sz val="11"/>
        <color theme="1"/>
        <rFont val="Calibri"/>
        <family val="2"/>
        <scheme val="minor"/>
      </rPr>
      <t xml:space="preserve"> 15-Feb-2021</t>
    </r>
  </si>
  <si>
    <t>AS PER ORIGINAL DUE DATE</t>
  </si>
  <si>
    <t>AS PER EXTENDED DATE</t>
  </si>
  <si>
    <t xml:space="preserve">What is Income Tax Challan </t>
  </si>
  <si>
    <t xml:space="preserve">ITR will be filed after end of the year </t>
  </si>
  <si>
    <t>NO</t>
  </si>
  <si>
    <t>Suppose I earned Taxable Salary  Income of 200000 in Jan 2020</t>
  </si>
  <si>
    <t>Suppose I earned Taxable Salary  Income of 400000 in Jan 2020</t>
  </si>
  <si>
    <t>Q5</t>
  </si>
  <si>
    <t>Q6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</si>
</sst>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333333"/>
      <name val="Verdana"/>
      <family val="2"/>
    </font>
    <font>
      <u/>
      <sz val="11"/>
      <color theme="10"/>
      <name val="Calibri"/>
      <family val="2"/>
      <scheme val="minor"/>
    </font>
    <font>
      <b/>
      <sz val="8"/>
      <color rgb="FF333333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33333"/>
      <name val="Verdana"/>
      <family val="2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3F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2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2" fillId="3" borderId="5" xfId="0" applyFont="1" applyFill="1" applyBorder="1"/>
    <xf numFmtId="0" fontId="1" fillId="3" borderId="5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Border="1"/>
    <xf numFmtId="0" fontId="2" fillId="3" borderId="0" xfId="0" applyFont="1" applyFill="1" applyBorder="1"/>
    <xf numFmtId="0" fontId="0" fillId="3" borderId="2" xfId="0" applyFill="1" applyBorder="1"/>
    <xf numFmtId="0" fontId="3" fillId="3" borderId="5" xfId="0" applyFont="1" applyFill="1" applyBorder="1" applyAlignment="1">
      <alignment vertical="center"/>
    </xf>
    <xf numFmtId="0" fontId="4" fillId="3" borderId="5" xfId="1" applyFill="1" applyBorder="1"/>
    <xf numFmtId="0" fontId="0" fillId="4" borderId="0" xfId="0" applyFill="1" applyBorder="1"/>
    <xf numFmtId="0" fontId="1" fillId="4" borderId="0" xfId="0" applyFont="1" applyFill="1" applyBorder="1"/>
    <xf numFmtId="15" fontId="0" fillId="4" borderId="0" xfId="0" applyNumberFormat="1" applyFill="1" applyBorder="1" applyAlignment="1">
      <alignment horizontal="left" wrapText="1"/>
    </xf>
    <xf numFmtId="15" fontId="0" fillId="4" borderId="0" xfId="0" applyNumberFormat="1" applyFill="1" applyBorder="1" applyAlignment="1">
      <alignment horizontal="left"/>
    </xf>
    <xf numFmtId="0" fontId="0" fillId="4" borderId="0" xfId="0" applyFill="1"/>
    <xf numFmtId="0" fontId="0" fillId="4" borderId="0" xfId="0" applyFont="1" applyFill="1" applyBorder="1"/>
    <xf numFmtId="0" fontId="5" fillId="3" borderId="5" xfId="0" applyFont="1" applyFill="1" applyBorder="1" applyAlignment="1">
      <alignment vertical="center"/>
    </xf>
    <xf numFmtId="0" fontId="1" fillId="3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1" fillId="3" borderId="11" xfId="0" applyFont="1" applyFill="1" applyBorder="1"/>
    <xf numFmtId="0" fontId="0" fillId="3" borderId="12" xfId="0" applyFill="1" applyBorder="1"/>
    <xf numFmtId="0" fontId="2" fillId="3" borderId="11" xfId="0" applyFont="1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22" xfId="0" applyFill="1" applyBorder="1"/>
    <xf numFmtId="0" fontId="0" fillId="3" borderId="14" xfId="0" applyFill="1" applyBorder="1"/>
    <xf numFmtId="0" fontId="6" fillId="3" borderId="19" xfId="0" applyFont="1" applyFill="1" applyBorder="1"/>
    <xf numFmtId="0" fontId="1" fillId="3" borderId="20" xfId="0" applyFont="1" applyFill="1" applyBorder="1"/>
    <xf numFmtId="0" fontId="0" fillId="3" borderId="11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2" fillId="3" borderId="22" xfId="0" applyFont="1" applyFill="1" applyBorder="1" applyAlignment="1"/>
    <xf numFmtId="0" fontId="0" fillId="3" borderId="12" xfId="0" applyFill="1" applyBorder="1" applyAlignment="1"/>
    <xf numFmtId="0" fontId="1" fillId="5" borderId="15" xfId="0" applyFont="1" applyFill="1" applyBorder="1"/>
    <xf numFmtId="0" fontId="1" fillId="5" borderId="16" xfId="0" applyFont="1" applyFill="1" applyBorder="1"/>
    <xf numFmtId="0" fontId="0" fillId="5" borderId="15" xfId="0" applyFont="1" applyFill="1" applyBorder="1"/>
    <xf numFmtId="0" fontId="0" fillId="5" borderId="16" xfId="0" applyFont="1" applyFill="1" applyBorder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0" fillId="3" borderId="1" xfId="0" applyFill="1" applyBorder="1"/>
    <xf numFmtId="17" fontId="0" fillId="3" borderId="0" xfId="0" applyNumberFormat="1" applyFill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3" borderId="0" xfId="0" applyFont="1" applyFill="1"/>
    <xf numFmtId="0" fontId="0" fillId="6" borderId="1" xfId="0" applyFill="1" applyBorder="1"/>
    <xf numFmtId="0" fontId="0" fillId="3" borderId="17" xfId="0" applyFill="1" applyBorder="1"/>
    <xf numFmtId="0" fontId="0" fillId="3" borderId="0" xfId="0" applyFill="1" applyAlignment="1">
      <alignment vertical="top"/>
    </xf>
    <xf numFmtId="0" fontId="0" fillId="3" borderId="11" xfId="0" applyFill="1" applyBorder="1" applyAlignment="1"/>
    <xf numFmtId="0" fontId="0" fillId="3" borderId="17" xfId="0" applyFill="1" applyBorder="1" applyAlignment="1"/>
    <xf numFmtId="0" fontId="0" fillId="3" borderId="0" xfId="0" applyFill="1" applyAlignment="1"/>
    <xf numFmtId="0" fontId="0" fillId="3" borderId="11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18" xfId="0" applyFill="1" applyBorder="1"/>
    <xf numFmtId="0" fontId="7" fillId="3" borderId="1" xfId="0" applyFont="1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/>
    <xf numFmtId="0" fontId="0" fillId="3" borderId="0" xfId="0" applyFill="1" applyBorder="1" applyAlignment="1"/>
    <xf numFmtId="0" fontId="0" fillId="3" borderId="0" xfId="0" applyFill="1" applyAlignment="1">
      <alignment horizontal="right"/>
    </xf>
    <xf numFmtId="0" fontId="0" fillId="5" borderId="1" xfId="0" applyFill="1" applyBorder="1"/>
    <xf numFmtId="0" fontId="0" fillId="3" borderId="19" xfId="0" applyFill="1" applyBorder="1"/>
    <xf numFmtId="0" fontId="0" fillId="3" borderId="10" xfId="0" applyFill="1" applyBorder="1"/>
    <xf numFmtId="0" fontId="2" fillId="4" borderId="0" xfId="0" applyFont="1" applyFill="1"/>
    <xf numFmtId="15" fontId="0" fillId="3" borderId="0" xfId="0" applyNumberFormat="1" applyFill="1" applyBorder="1" applyAlignment="1">
      <alignment horizontal="left"/>
    </xf>
    <xf numFmtId="15" fontId="0" fillId="3" borderId="1" xfId="0" applyNumberFormat="1" applyFill="1" applyBorder="1" applyAlignment="1">
      <alignment horizontal="left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0" xfId="0" applyFont="1" applyFill="1"/>
    <xf numFmtId="0" fontId="2" fillId="3" borderId="13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3FD"/>
      <color rgb="FFE0E1E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73</xdr:row>
      <xdr:rowOff>180975</xdr:rowOff>
    </xdr:from>
    <xdr:to>
      <xdr:col>5</xdr:col>
      <xdr:colOff>483060</xdr:colOff>
      <xdr:row>88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DD78E-34F5-49DF-ABDA-AFC89815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14087475"/>
          <a:ext cx="4931235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89</xdr:row>
      <xdr:rowOff>154392</xdr:rowOff>
    </xdr:from>
    <xdr:to>
      <xdr:col>5</xdr:col>
      <xdr:colOff>619125</xdr:colOff>
      <xdr:row>101</xdr:row>
      <xdr:rowOff>133349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48F1B5-3001-418E-B9D6-F745F808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7108892"/>
          <a:ext cx="5153025" cy="2264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eachoo.com/8957/393/How-to-Calculate-Income-Tax-Slab-Rate-for-Individuals/category/Basics-of-Income-Ta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271E-92C1-44DE-A5B5-E7CBE49BB4BB}">
  <dimension ref="C4:I136"/>
  <sheetViews>
    <sheetView tabSelected="1" workbookViewId="0">
      <selection activeCell="I11" sqref="I11"/>
    </sheetView>
  </sheetViews>
  <sheetFormatPr defaultColWidth="8.85546875" defaultRowHeight="15" x14ac:dyDescent="0.25"/>
  <cols>
    <col min="1" max="3" width="8.85546875" style="3"/>
    <col min="4" max="4" width="41.28515625" style="3" customWidth="1"/>
    <col min="5" max="5" width="23.7109375" style="3" customWidth="1"/>
    <col min="6" max="6" width="26.28515625" style="3" customWidth="1"/>
    <col min="7" max="8" width="8.85546875" style="3"/>
    <col min="9" max="9" width="18.7109375" style="3" customWidth="1"/>
    <col min="10" max="10" width="19.28515625" style="3" customWidth="1"/>
    <col min="11" max="16384" width="8.85546875" style="3"/>
  </cols>
  <sheetData>
    <row r="4" spans="4:9" x14ac:dyDescent="0.25">
      <c r="D4" s="25"/>
      <c r="E4" s="25"/>
      <c r="F4" s="25"/>
      <c r="G4" s="25"/>
    </row>
    <row r="5" spans="4:9" x14ac:dyDescent="0.25">
      <c r="D5" s="22" t="s">
        <v>112</v>
      </c>
      <c r="E5" s="21"/>
      <c r="F5" s="21"/>
      <c r="G5" s="21"/>
    </row>
    <row r="6" spans="4:9" x14ac:dyDescent="0.25">
      <c r="D6" s="26" t="s">
        <v>113</v>
      </c>
      <c r="E6" s="21"/>
      <c r="F6" s="21"/>
      <c r="G6" s="21"/>
    </row>
    <row r="7" spans="4:9" x14ac:dyDescent="0.25">
      <c r="D7" s="26"/>
      <c r="E7" s="21"/>
      <c r="F7" s="21"/>
      <c r="G7" s="21"/>
    </row>
    <row r="8" spans="4:9" x14ac:dyDescent="0.25">
      <c r="D8" s="22" t="s">
        <v>243</v>
      </c>
      <c r="E8" s="21"/>
      <c r="F8" s="21"/>
      <c r="G8" s="21"/>
      <c r="I8" s="52"/>
    </row>
    <row r="9" spans="4:9" x14ac:dyDescent="0.25">
      <c r="D9" s="26" t="s">
        <v>120</v>
      </c>
      <c r="E9" s="21"/>
      <c r="F9" s="21"/>
      <c r="G9" s="21"/>
      <c r="I9" s="52"/>
    </row>
    <row r="10" spans="4:9" x14ac:dyDescent="0.25">
      <c r="D10" s="26"/>
      <c r="E10" s="21"/>
      <c r="F10" s="21"/>
      <c r="G10" s="21"/>
      <c r="I10" s="52"/>
    </row>
    <row r="11" spans="4:9" x14ac:dyDescent="0.25">
      <c r="D11" s="22" t="s">
        <v>117</v>
      </c>
      <c r="E11" s="21"/>
      <c r="F11" s="21"/>
      <c r="G11" s="21"/>
      <c r="I11" s="52"/>
    </row>
    <row r="12" spans="4:9" x14ac:dyDescent="0.25">
      <c r="D12" s="26" t="s">
        <v>118</v>
      </c>
      <c r="E12" s="21"/>
      <c r="F12" s="21"/>
      <c r="G12" s="21"/>
      <c r="I12" s="52"/>
    </row>
    <row r="13" spans="4:9" x14ac:dyDescent="0.25">
      <c r="D13" s="26" t="s">
        <v>121</v>
      </c>
      <c r="E13" s="21"/>
      <c r="F13" s="21"/>
      <c r="G13" s="21"/>
      <c r="I13" s="52"/>
    </row>
    <row r="14" spans="4:9" x14ac:dyDescent="0.25">
      <c r="D14" s="26"/>
      <c r="E14" s="21"/>
      <c r="F14" s="21"/>
      <c r="G14" s="21"/>
      <c r="I14" s="52"/>
    </row>
    <row r="15" spans="4:9" x14ac:dyDescent="0.25">
      <c r="D15" s="22" t="s">
        <v>116</v>
      </c>
      <c r="E15" s="21"/>
      <c r="F15" s="21"/>
      <c r="G15" s="21"/>
    </row>
    <row r="16" spans="4:9" x14ac:dyDescent="0.25">
      <c r="D16" s="26" t="s">
        <v>221</v>
      </c>
      <c r="E16" s="21"/>
      <c r="F16" s="21"/>
      <c r="G16" s="21"/>
    </row>
    <row r="17" spans="4:7" x14ac:dyDescent="0.25">
      <c r="D17" s="26"/>
      <c r="E17" s="21"/>
      <c r="F17" s="21"/>
      <c r="G17" s="21"/>
    </row>
    <row r="18" spans="4:7" x14ac:dyDescent="0.25">
      <c r="D18" s="22" t="s">
        <v>114</v>
      </c>
      <c r="E18" s="21"/>
      <c r="F18" s="21"/>
      <c r="G18" s="21"/>
    </row>
    <row r="19" spans="4:7" x14ac:dyDescent="0.25">
      <c r="D19" s="26" t="s">
        <v>152</v>
      </c>
      <c r="E19" s="21"/>
      <c r="F19" s="21"/>
      <c r="G19" s="21"/>
    </row>
    <row r="20" spans="4:7" x14ac:dyDescent="0.25">
      <c r="D20" s="26" t="s">
        <v>115</v>
      </c>
      <c r="E20" s="21"/>
      <c r="F20" s="21"/>
      <c r="G20" s="21"/>
    </row>
    <row r="21" spans="4:7" x14ac:dyDescent="0.25">
      <c r="D21" s="21"/>
      <c r="E21" s="21"/>
      <c r="F21" s="21"/>
      <c r="G21" s="21"/>
    </row>
    <row r="22" spans="4:7" x14ac:dyDescent="0.25">
      <c r="D22" s="22" t="s">
        <v>206</v>
      </c>
      <c r="E22" s="21"/>
      <c r="F22" s="21"/>
      <c r="G22" s="21"/>
    </row>
    <row r="23" spans="4:7" x14ac:dyDescent="0.25">
      <c r="D23" s="21" t="s">
        <v>207</v>
      </c>
      <c r="E23" s="21"/>
      <c r="F23" s="21"/>
      <c r="G23" s="21"/>
    </row>
    <row r="24" spans="4:7" x14ac:dyDescent="0.25">
      <c r="D24" s="21" t="s">
        <v>244</v>
      </c>
      <c r="E24" s="21"/>
      <c r="F24" s="21"/>
      <c r="G24" s="21"/>
    </row>
    <row r="25" spans="4:7" x14ac:dyDescent="0.25">
      <c r="D25" s="21" t="s">
        <v>208</v>
      </c>
      <c r="E25" s="21"/>
      <c r="F25" s="21"/>
      <c r="G25" s="21"/>
    </row>
    <row r="26" spans="4:7" x14ac:dyDescent="0.25">
      <c r="D26" s="21"/>
      <c r="E26" s="21"/>
      <c r="F26" s="21"/>
      <c r="G26" s="21"/>
    </row>
    <row r="27" spans="4:7" x14ac:dyDescent="0.25">
      <c r="D27" s="22" t="s">
        <v>215</v>
      </c>
      <c r="E27" s="21"/>
      <c r="F27" s="21"/>
      <c r="G27" s="21"/>
    </row>
    <row r="28" spans="4:7" x14ac:dyDescent="0.25">
      <c r="D28" s="21" t="s">
        <v>222</v>
      </c>
      <c r="E28" s="21"/>
      <c r="F28" s="21"/>
      <c r="G28" s="21"/>
    </row>
    <row r="29" spans="4:7" x14ac:dyDescent="0.25">
      <c r="D29" s="21" t="s">
        <v>217</v>
      </c>
      <c r="E29" s="21"/>
      <c r="F29" s="21"/>
      <c r="G29" s="21"/>
    </row>
    <row r="30" spans="4:7" x14ac:dyDescent="0.25">
      <c r="D30" s="21"/>
      <c r="E30" s="21"/>
      <c r="F30" s="21"/>
      <c r="G30" s="21"/>
    </row>
    <row r="31" spans="4:7" x14ac:dyDescent="0.25">
      <c r="D31" s="22" t="s">
        <v>187</v>
      </c>
      <c r="E31" s="21"/>
      <c r="F31" s="21"/>
      <c r="G31" s="21"/>
    </row>
    <row r="32" spans="4:7" x14ac:dyDescent="0.25">
      <c r="D32" s="22" t="s">
        <v>67</v>
      </c>
      <c r="E32" s="22" t="s">
        <v>65</v>
      </c>
      <c r="F32" s="22" t="s">
        <v>111</v>
      </c>
      <c r="G32" s="21"/>
    </row>
    <row r="33" spans="3:9" x14ac:dyDescent="0.25">
      <c r="D33" s="21" t="s">
        <v>233</v>
      </c>
      <c r="E33" s="23">
        <v>44043</v>
      </c>
      <c r="F33" s="23">
        <v>44135</v>
      </c>
      <c r="G33" s="21"/>
    </row>
    <row r="34" spans="3:9" x14ac:dyDescent="0.25">
      <c r="D34" s="21" t="s">
        <v>231</v>
      </c>
      <c r="E34" s="24">
        <v>44206</v>
      </c>
      <c r="F34" s="24">
        <v>44242</v>
      </c>
      <c r="G34" s="21"/>
    </row>
    <row r="35" spans="3:9" x14ac:dyDescent="0.25">
      <c r="D35" s="21" t="s">
        <v>232</v>
      </c>
      <c r="E35" s="21"/>
      <c r="F35" s="21"/>
      <c r="G35" s="21"/>
    </row>
    <row r="36" spans="3:9" x14ac:dyDescent="0.25">
      <c r="D36" s="21" t="s">
        <v>216</v>
      </c>
      <c r="E36" s="21"/>
      <c r="F36" s="21"/>
      <c r="G36" s="21"/>
    </row>
    <row r="37" spans="3:9" x14ac:dyDescent="0.25">
      <c r="D37" s="21"/>
      <c r="E37" s="21"/>
      <c r="F37" s="21"/>
      <c r="G37" s="21"/>
    </row>
    <row r="38" spans="3:9" x14ac:dyDescent="0.25">
      <c r="C38" s="3" t="s">
        <v>223</v>
      </c>
      <c r="I38" s="3" t="s">
        <v>205</v>
      </c>
    </row>
    <row r="40" spans="3:9" x14ac:dyDescent="0.25">
      <c r="D40" s="53" t="s">
        <v>210</v>
      </c>
      <c r="E40" s="53" t="s">
        <v>211</v>
      </c>
    </row>
    <row r="41" spans="3:9" x14ac:dyDescent="0.25">
      <c r="D41" s="54" t="s">
        <v>224</v>
      </c>
      <c r="E41" s="54" t="s">
        <v>202</v>
      </c>
    </row>
    <row r="42" spans="3:9" x14ac:dyDescent="0.25">
      <c r="D42" s="54" t="s">
        <v>202</v>
      </c>
      <c r="E42" s="54" t="s">
        <v>203</v>
      </c>
    </row>
    <row r="43" spans="3:9" x14ac:dyDescent="0.25">
      <c r="D43" s="54" t="s">
        <v>203</v>
      </c>
      <c r="E43" s="54" t="s">
        <v>225</v>
      </c>
    </row>
    <row r="44" spans="3:9" x14ac:dyDescent="0.25">
      <c r="D44" s="54" t="s">
        <v>225</v>
      </c>
      <c r="E44" s="54" t="s">
        <v>226</v>
      </c>
    </row>
    <row r="46" spans="3:9" x14ac:dyDescent="0.25">
      <c r="C46" s="3" t="s">
        <v>2</v>
      </c>
      <c r="D46" s="3" t="s">
        <v>238</v>
      </c>
    </row>
    <row r="47" spans="3:9" x14ac:dyDescent="0.25">
      <c r="D47" s="3" t="s">
        <v>209</v>
      </c>
    </row>
    <row r="49" spans="3:7" x14ac:dyDescent="0.25">
      <c r="D49" s="3" t="s">
        <v>210</v>
      </c>
      <c r="E49" s="51"/>
    </row>
    <row r="50" spans="3:7" x14ac:dyDescent="0.25">
      <c r="D50" s="3" t="s">
        <v>211</v>
      </c>
      <c r="E50" s="51"/>
    </row>
    <row r="54" spans="3:7" x14ac:dyDescent="0.25">
      <c r="C54" s="3" t="s">
        <v>186</v>
      </c>
      <c r="D54" s="3" t="s">
        <v>227</v>
      </c>
    </row>
    <row r="55" spans="3:7" x14ac:dyDescent="0.25">
      <c r="D55" s="3" t="s">
        <v>235</v>
      </c>
      <c r="E55" s="77"/>
      <c r="F55" s="76"/>
    </row>
    <row r="56" spans="3:7" x14ac:dyDescent="0.25">
      <c r="D56" s="3" t="s">
        <v>234</v>
      </c>
      <c r="E56" s="55"/>
      <c r="F56" s="76"/>
    </row>
    <row r="57" spans="3:7" x14ac:dyDescent="0.25">
      <c r="E57" s="9"/>
    </row>
    <row r="59" spans="3:7" x14ac:dyDescent="0.25">
      <c r="C59" s="3" t="s">
        <v>0</v>
      </c>
      <c r="D59" s="3" t="s">
        <v>213</v>
      </c>
      <c r="E59" s="51"/>
    </row>
    <row r="60" spans="3:7" x14ac:dyDescent="0.25">
      <c r="E60" s="9"/>
    </row>
    <row r="61" spans="3:7" x14ac:dyDescent="0.25">
      <c r="D61" s="3" t="s">
        <v>212</v>
      </c>
      <c r="E61" s="55"/>
    </row>
    <row r="62" spans="3:7" x14ac:dyDescent="0.25">
      <c r="E62" s="9"/>
    </row>
    <row r="63" spans="3:7" x14ac:dyDescent="0.25">
      <c r="E63" s="9"/>
    </row>
    <row r="64" spans="3:7" x14ac:dyDescent="0.25">
      <c r="D64" s="22" t="s">
        <v>187</v>
      </c>
      <c r="E64" s="21"/>
      <c r="F64" s="21"/>
      <c r="G64" s="25"/>
    </row>
    <row r="65" spans="4:7" x14ac:dyDescent="0.25">
      <c r="D65" s="22" t="s">
        <v>67</v>
      </c>
      <c r="E65" s="22" t="s">
        <v>65</v>
      </c>
      <c r="F65" s="22" t="s">
        <v>111</v>
      </c>
      <c r="G65" s="25"/>
    </row>
    <row r="66" spans="4:7" x14ac:dyDescent="0.25">
      <c r="D66" s="21" t="s">
        <v>62</v>
      </c>
      <c r="E66" s="23" t="s">
        <v>239</v>
      </c>
      <c r="F66" s="23" t="s">
        <v>240</v>
      </c>
      <c r="G66" s="25"/>
    </row>
    <row r="67" spans="4:7" x14ac:dyDescent="0.25">
      <c r="D67" s="21" t="s">
        <v>63</v>
      </c>
      <c r="E67" s="24">
        <v>44196</v>
      </c>
      <c r="F67" s="24">
        <v>44196</v>
      </c>
      <c r="G67" s="25"/>
    </row>
    <row r="68" spans="4:7" x14ac:dyDescent="0.25">
      <c r="D68" s="21" t="s">
        <v>64</v>
      </c>
      <c r="E68" s="24">
        <v>44286</v>
      </c>
      <c r="F68" s="24">
        <v>44286</v>
      </c>
      <c r="G68" s="25"/>
    </row>
    <row r="69" spans="4:7" x14ac:dyDescent="0.25">
      <c r="D69" s="22" t="s">
        <v>66</v>
      </c>
      <c r="E69" s="21"/>
      <c r="F69" s="21"/>
      <c r="G69" s="25"/>
    </row>
    <row r="70" spans="4:7" x14ac:dyDescent="0.25">
      <c r="D70" s="21" t="s">
        <v>158</v>
      </c>
      <c r="E70" s="21"/>
      <c r="F70" s="21"/>
      <c r="G70" s="25"/>
    </row>
    <row r="71" spans="4:7" x14ac:dyDescent="0.25">
      <c r="D71" s="21" t="s">
        <v>87</v>
      </c>
      <c r="E71" s="21"/>
      <c r="F71" s="21"/>
      <c r="G71" s="25"/>
    </row>
    <row r="72" spans="4:7" x14ac:dyDescent="0.25">
      <c r="D72" s="25"/>
      <c r="E72" s="25"/>
      <c r="F72" s="25"/>
      <c r="G72" s="25"/>
    </row>
    <row r="73" spans="4:7" x14ac:dyDescent="0.25">
      <c r="D73" s="75"/>
      <c r="E73" s="25"/>
      <c r="F73" s="25"/>
      <c r="G73" s="25"/>
    </row>
    <row r="74" spans="4:7" x14ac:dyDescent="0.25">
      <c r="E74" s="9"/>
    </row>
    <row r="75" spans="4:7" x14ac:dyDescent="0.25">
      <c r="E75" s="9"/>
    </row>
    <row r="76" spans="4:7" x14ac:dyDescent="0.25">
      <c r="E76" s="9"/>
    </row>
    <row r="77" spans="4:7" x14ac:dyDescent="0.25">
      <c r="E77" s="9"/>
    </row>
    <row r="78" spans="4:7" x14ac:dyDescent="0.25">
      <c r="E78" s="9"/>
    </row>
    <row r="79" spans="4:7" x14ac:dyDescent="0.25">
      <c r="E79" s="9"/>
    </row>
    <row r="80" spans="4:7" x14ac:dyDescent="0.25">
      <c r="E80" s="9"/>
    </row>
    <row r="81" spans="5:5" x14ac:dyDescent="0.25">
      <c r="E81" s="9"/>
    </row>
    <row r="82" spans="5:5" x14ac:dyDescent="0.25">
      <c r="E82" s="9"/>
    </row>
    <row r="83" spans="5:5" x14ac:dyDescent="0.25">
      <c r="E83" s="9"/>
    </row>
    <row r="84" spans="5:5" x14ac:dyDescent="0.25">
      <c r="E84" s="9"/>
    </row>
    <row r="85" spans="5:5" x14ac:dyDescent="0.25">
      <c r="E85" s="9"/>
    </row>
    <row r="86" spans="5:5" x14ac:dyDescent="0.25">
      <c r="E86" s="9"/>
    </row>
    <row r="87" spans="5:5" x14ac:dyDescent="0.25">
      <c r="E87" s="9"/>
    </row>
    <row r="88" spans="5:5" x14ac:dyDescent="0.25">
      <c r="E88" s="9"/>
    </row>
    <row r="89" spans="5:5" x14ac:dyDescent="0.25">
      <c r="E89" s="9"/>
    </row>
    <row r="90" spans="5:5" x14ac:dyDescent="0.25">
      <c r="E90" s="9"/>
    </row>
    <row r="91" spans="5:5" x14ac:dyDescent="0.25">
      <c r="E91" s="9"/>
    </row>
    <row r="92" spans="5:5" x14ac:dyDescent="0.25">
      <c r="E92" s="9"/>
    </row>
    <row r="93" spans="5:5" x14ac:dyDescent="0.25">
      <c r="E93" s="9"/>
    </row>
    <row r="94" spans="5:5" x14ac:dyDescent="0.25">
      <c r="E94" s="9"/>
    </row>
    <row r="95" spans="5:5" x14ac:dyDescent="0.25">
      <c r="E95" s="9"/>
    </row>
    <row r="96" spans="5:5" x14ac:dyDescent="0.25">
      <c r="E96" s="9"/>
    </row>
    <row r="97" spans="3:6" x14ac:dyDescent="0.25">
      <c r="E97" s="9"/>
    </row>
    <row r="98" spans="3:6" x14ac:dyDescent="0.25">
      <c r="E98" s="9"/>
    </row>
    <row r="99" spans="3:6" x14ac:dyDescent="0.25">
      <c r="E99" s="9"/>
    </row>
    <row r="100" spans="3:6" x14ac:dyDescent="0.25">
      <c r="E100" s="9"/>
    </row>
    <row r="101" spans="3:6" x14ac:dyDescent="0.25">
      <c r="E101" s="9"/>
    </row>
    <row r="102" spans="3:6" x14ac:dyDescent="0.25">
      <c r="E102" s="9"/>
    </row>
    <row r="103" spans="3:6" x14ac:dyDescent="0.25">
      <c r="C103" s="3" t="s">
        <v>204</v>
      </c>
      <c r="D103" s="3" t="s">
        <v>238</v>
      </c>
    </row>
    <row r="104" spans="3:6" x14ac:dyDescent="0.25">
      <c r="D104" s="3" t="s">
        <v>214</v>
      </c>
    </row>
    <row r="105" spans="3:6" x14ac:dyDescent="0.25">
      <c r="E105" s="3" t="s">
        <v>241</v>
      </c>
      <c r="F105" s="3" t="s">
        <v>242</v>
      </c>
    </row>
    <row r="106" spans="3:6" x14ac:dyDescent="0.25">
      <c r="D106" s="3" t="s">
        <v>218</v>
      </c>
      <c r="E106" s="51" t="s">
        <v>245</v>
      </c>
      <c r="F106" s="51" t="s">
        <v>245</v>
      </c>
    </row>
    <row r="107" spans="3:6" x14ac:dyDescent="0.25">
      <c r="D107" s="3" t="s">
        <v>219</v>
      </c>
      <c r="E107" s="79">
        <v>5000</v>
      </c>
      <c r="F107" s="79" t="s">
        <v>245</v>
      </c>
    </row>
    <row r="108" spans="3:6" x14ac:dyDescent="0.25">
      <c r="D108" s="3" t="s">
        <v>220</v>
      </c>
      <c r="E108" s="79">
        <v>5000</v>
      </c>
      <c r="F108" s="79" t="s">
        <v>245</v>
      </c>
    </row>
    <row r="109" spans="3:6" x14ac:dyDescent="0.25">
      <c r="D109" s="3" t="s">
        <v>228</v>
      </c>
      <c r="E109" s="79"/>
      <c r="F109" s="79"/>
    </row>
    <row r="110" spans="3:6" x14ac:dyDescent="0.25">
      <c r="D110" s="3" t="s">
        <v>229</v>
      </c>
      <c r="E110" s="79"/>
      <c r="F110" s="79"/>
    </row>
    <row r="111" spans="3:6" x14ac:dyDescent="0.25">
      <c r="D111" s="3" t="s">
        <v>230</v>
      </c>
      <c r="E111" s="79"/>
      <c r="F111" s="79"/>
    </row>
    <row r="115" spans="3:6" x14ac:dyDescent="0.25">
      <c r="C115" s="3" t="s">
        <v>248</v>
      </c>
      <c r="D115" s="3" t="s">
        <v>247</v>
      </c>
    </row>
    <row r="116" spans="3:6" x14ac:dyDescent="0.25">
      <c r="D116" s="3" t="s">
        <v>214</v>
      </c>
    </row>
    <row r="117" spans="3:6" x14ac:dyDescent="0.25">
      <c r="E117" s="3" t="s">
        <v>241</v>
      </c>
      <c r="F117" s="3" t="s">
        <v>242</v>
      </c>
    </row>
    <row r="118" spans="3:6" x14ac:dyDescent="0.25">
      <c r="D118" s="3" t="s">
        <v>218</v>
      </c>
      <c r="E118" s="56"/>
      <c r="F118" s="56"/>
    </row>
    <row r="119" spans="3:6" x14ac:dyDescent="0.25">
      <c r="D119" s="3" t="s">
        <v>219</v>
      </c>
      <c r="E119" s="79"/>
      <c r="F119" s="56"/>
    </row>
    <row r="120" spans="3:6" x14ac:dyDescent="0.25">
      <c r="D120" s="3" t="s">
        <v>220</v>
      </c>
      <c r="E120" s="79"/>
      <c r="F120" s="79"/>
    </row>
    <row r="121" spans="3:6" x14ac:dyDescent="0.25">
      <c r="D121" s="3" t="s">
        <v>228</v>
      </c>
      <c r="E121" s="79"/>
      <c r="F121" s="79"/>
    </row>
    <row r="122" spans="3:6" x14ac:dyDescent="0.25">
      <c r="D122" s="3" t="s">
        <v>229</v>
      </c>
      <c r="E122" s="79"/>
      <c r="F122" s="79"/>
    </row>
    <row r="123" spans="3:6" x14ac:dyDescent="0.25">
      <c r="D123" s="3" t="s">
        <v>230</v>
      </c>
      <c r="E123" s="79"/>
      <c r="F123" s="79"/>
    </row>
    <row r="127" spans="3:6" x14ac:dyDescent="0.25">
      <c r="C127" s="3" t="s">
        <v>249</v>
      </c>
      <c r="D127" s="3" t="s">
        <v>246</v>
      </c>
    </row>
    <row r="128" spans="3:6" x14ac:dyDescent="0.25">
      <c r="D128" s="3" t="s">
        <v>214</v>
      </c>
    </row>
    <row r="129" spans="4:6" x14ac:dyDescent="0.25">
      <c r="E129" s="3" t="s">
        <v>241</v>
      </c>
      <c r="F129" s="3" t="s">
        <v>242</v>
      </c>
    </row>
    <row r="130" spans="4:6" x14ac:dyDescent="0.25">
      <c r="D130" s="3" t="s">
        <v>218</v>
      </c>
      <c r="E130" s="78"/>
      <c r="F130" s="78"/>
    </row>
    <row r="131" spans="4:6" x14ac:dyDescent="0.25">
      <c r="D131" s="3" t="s">
        <v>219</v>
      </c>
      <c r="E131" s="78"/>
      <c r="F131" s="78"/>
    </row>
    <row r="132" spans="4:6" x14ac:dyDescent="0.25">
      <c r="D132" s="3" t="s">
        <v>220</v>
      </c>
      <c r="E132" s="78"/>
      <c r="F132" s="78"/>
    </row>
    <row r="133" spans="4:6" x14ac:dyDescent="0.25">
      <c r="D133" s="3" t="s">
        <v>228</v>
      </c>
      <c r="E133" s="79"/>
      <c r="F133" s="79"/>
    </row>
    <row r="134" spans="4:6" x14ac:dyDescent="0.25">
      <c r="D134" s="3" t="s">
        <v>229</v>
      </c>
      <c r="E134" s="79"/>
      <c r="F134" s="79"/>
    </row>
    <row r="135" spans="4:6" x14ac:dyDescent="0.25">
      <c r="D135" s="3" t="s">
        <v>230</v>
      </c>
      <c r="E135" s="79"/>
      <c r="F135" s="79"/>
    </row>
    <row r="136" spans="4:6" x14ac:dyDescent="0.25">
      <c r="E136" s="8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3"/>
  <sheetViews>
    <sheetView workbookViewId="0">
      <selection activeCell="F18" sqref="F18"/>
    </sheetView>
  </sheetViews>
  <sheetFormatPr defaultColWidth="8.85546875" defaultRowHeight="15" x14ac:dyDescent="0.25"/>
  <cols>
    <col min="1" max="2" width="8.85546875" style="3"/>
    <col min="3" max="3" width="48.28515625" style="3" customWidth="1"/>
    <col min="4" max="4" width="30.5703125" style="3" customWidth="1"/>
    <col min="5" max="6" width="8.85546875" style="3"/>
    <col min="7" max="7" width="54.28515625" style="3" customWidth="1"/>
    <col min="8" max="8" width="44.7109375" style="3" customWidth="1"/>
    <col min="9" max="16384" width="8.85546875" style="3"/>
  </cols>
  <sheetData>
    <row r="2" spans="3:9" x14ac:dyDescent="0.25">
      <c r="C2" s="57" t="s">
        <v>29</v>
      </c>
    </row>
    <row r="3" spans="3:9" x14ac:dyDescent="0.25">
      <c r="G3" s="5" t="s">
        <v>28</v>
      </c>
      <c r="H3" s="6"/>
      <c r="I3" s="7"/>
    </row>
    <row r="4" spans="3:9" x14ac:dyDescent="0.25">
      <c r="C4" s="72" t="s">
        <v>27</v>
      </c>
      <c r="D4" s="72" t="s">
        <v>26</v>
      </c>
      <c r="G4" s="12" t="s">
        <v>25</v>
      </c>
      <c r="H4" s="16" t="s">
        <v>24</v>
      </c>
      <c r="I4" s="10"/>
    </row>
    <row r="5" spans="3:9" x14ac:dyDescent="0.25">
      <c r="C5" s="51" t="s">
        <v>23</v>
      </c>
      <c r="D5" s="51"/>
      <c r="G5" s="8" t="s">
        <v>22</v>
      </c>
      <c r="H5" s="9" t="s">
        <v>103</v>
      </c>
      <c r="I5" s="10"/>
    </row>
    <row r="6" spans="3:9" x14ac:dyDescent="0.25">
      <c r="C6" s="51" t="s">
        <v>21</v>
      </c>
      <c r="D6" s="51"/>
      <c r="G6" s="8" t="s">
        <v>20</v>
      </c>
      <c r="H6" s="9" t="s">
        <v>19</v>
      </c>
      <c r="I6" s="10"/>
    </row>
    <row r="7" spans="3:9" x14ac:dyDescent="0.25">
      <c r="C7" s="51" t="s">
        <v>18</v>
      </c>
      <c r="D7" s="51"/>
      <c r="G7" s="8" t="s">
        <v>102</v>
      </c>
      <c r="H7" s="9" t="s">
        <v>17</v>
      </c>
      <c r="I7" s="10"/>
    </row>
    <row r="8" spans="3:9" x14ac:dyDescent="0.25">
      <c r="C8" s="51" t="s">
        <v>16</v>
      </c>
      <c r="D8" s="51"/>
      <c r="G8" s="8" t="s">
        <v>15</v>
      </c>
      <c r="H8" s="9" t="s">
        <v>14</v>
      </c>
      <c r="I8" s="10"/>
    </row>
    <row r="9" spans="3:9" x14ac:dyDescent="0.25">
      <c r="C9" s="56" t="s">
        <v>13</v>
      </c>
      <c r="D9" s="51"/>
      <c r="G9" s="8" t="s">
        <v>12</v>
      </c>
      <c r="H9" s="9" t="s">
        <v>11</v>
      </c>
      <c r="I9" s="10"/>
    </row>
    <row r="10" spans="3:9" x14ac:dyDescent="0.25">
      <c r="C10" s="56" t="s">
        <v>10</v>
      </c>
      <c r="D10" s="51"/>
      <c r="G10" s="8"/>
      <c r="H10" s="9"/>
      <c r="I10" s="10"/>
    </row>
    <row r="11" spans="3:9" x14ac:dyDescent="0.25">
      <c r="C11" s="51" t="s">
        <v>9</v>
      </c>
      <c r="D11" s="51"/>
      <c r="G11" s="12" t="s">
        <v>8</v>
      </c>
      <c r="H11" s="9"/>
      <c r="I11" s="10"/>
    </row>
    <row r="12" spans="3:9" x14ac:dyDescent="0.25">
      <c r="C12" s="51" t="s">
        <v>72</v>
      </c>
      <c r="D12" s="51"/>
      <c r="G12" s="12" t="s">
        <v>7</v>
      </c>
      <c r="H12" s="16" t="s">
        <v>5</v>
      </c>
      <c r="I12" s="10"/>
    </row>
    <row r="13" spans="3:9" x14ac:dyDescent="0.25">
      <c r="C13" s="51" t="s">
        <v>71</v>
      </c>
      <c r="D13" s="51"/>
      <c r="G13" s="8" t="s">
        <v>6</v>
      </c>
      <c r="H13" s="9" t="s">
        <v>69</v>
      </c>
      <c r="I13" s="10"/>
    </row>
    <row r="14" spans="3:9" x14ac:dyDescent="0.25">
      <c r="C14" s="51" t="s">
        <v>73</v>
      </c>
      <c r="D14" s="51"/>
      <c r="G14" s="8"/>
      <c r="H14" s="9"/>
      <c r="I14" s="10"/>
    </row>
    <row r="15" spans="3:9" x14ac:dyDescent="0.25">
      <c r="C15" s="51" t="s">
        <v>74</v>
      </c>
      <c r="D15" s="51"/>
      <c r="G15" s="8"/>
      <c r="H15" s="9"/>
      <c r="I15" s="10"/>
    </row>
    <row r="16" spans="3:9" x14ac:dyDescent="0.25">
      <c r="C16" s="51" t="s">
        <v>181</v>
      </c>
      <c r="D16" s="51"/>
      <c r="G16" s="12" t="s">
        <v>68</v>
      </c>
      <c r="H16" s="9"/>
      <c r="I16" s="10"/>
    </row>
    <row r="17" spans="3:9" x14ac:dyDescent="0.25">
      <c r="C17" s="51" t="s">
        <v>4</v>
      </c>
      <c r="D17" s="51"/>
      <c r="G17" s="8" t="s">
        <v>98</v>
      </c>
      <c r="H17" s="9"/>
      <c r="I17" s="10"/>
    </row>
    <row r="18" spans="3:9" x14ac:dyDescent="0.25">
      <c r="C18" s="51" t="s">
        <v>3</v>
      </c>
      <c r="D18" s="51"/>
      <c r="G18" s="8" t="s">
        <v>99</v>
      </c>
      <c r="H18" s="9"/>
      <c r="I18" s="10"/>
    </row>
    <row r="19" spans="3:9" x14ac:dyDescent="0.25">
      <c r="C19" s="51" t="s">
        <v>70</v>
      </c>
      <c r="D19" s="51"/>
      <c r="G19" s="8"/>
      <c r="H19" s="9"/>
      <c r="I19" s="10"/>
    </row>
    <row r="20" spans="3:9" x14ac:dyDescent="0.25">
      <c r="C20" s="51" t="s">
        <v>88</v>
      </c>
      <c r="D20" s="51"/>
      <c r="G20" s="8"/>
      <c r="H20" s="9"/>
      <c r="I20" s="10"/>
    </row>
    <row r="21" spans="3:9" x14ac:dyDescent="0.25">
      <c r="G21" s="8" t="s">
        <v>56</v>
      </c>
      <c r="H21" s="9"/>
      <c r="I21" s="10"/>
    </row>
    <row r="22" spans="3:9" x14ac:dyDescent="0.25">
      <c r="G22" s="8" t="s">
        <v>100</v>
      </c>
      <c r="H22" s="9"/>
      <c r="I22" s="10"/>
    </row>
    <row r="23" spans="3:9" x14ac:dyDescent="0.25">
      <c r="G23" s="13" t="s">
        <v>101</v>
      </c>
      <c r="H23" s="14"/>
      <c r="I23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N40"/>
  <sheetViews>
    <sheetView topLeftCell="B1" zoomScaleNormal="100" workbookViewId="0">
      <selection activeCell="G20" sqref="G20"/>
    </sheetView>
  </sheetViews>
  <sheetFormatPr defaultColWidth="8.85546875" defaultRowHeight="15" x14ac:dyDescent="0.25"/>
  <cols>
    <col min="1" max="3" width="8.85546875" style="3"/>
    <col min="4" max="4" width="35.7109375" style="3" customWidth="1"/>
    <col min="5" max="5" width="21.28515625" style="3" customWidth="1"/>
    <col min="6" max="9" width="8.85546875" style="3"/>
    <col min="10" max="10" width="17" style="3" customWidth="1"/>
    <col min="11" max="11" width="8.85546875" style="3"/>
    <col min="12" max="12" width="9.28515625" style="3" customWidth="1"/>
    <col min="13" max="13" width="20.7109375" style="3" customWidth="1"/>
    <col min="14" max="14" width="45.42578125" style="3" customWidth="1"/>
    <col min="15" max="16384" width="8.85546875" style="3"/>
  </cols>
  <sheetData>
    <row r="1" spans="4:14" ht="15.75" thickBot="1" x14ac:dyDescent="0.3"/>
    <row r="2" spans="4:14" ht="18.75" x14ac:dyDescent="0.3">
      <c r="I2" s="38" t="s">
        <v>104</v>
      </c>
      <c r="J2" s="29"/>
      <c r="K2" s="29"/>
      <c r="L2" s="29"/>
      <c r="M2" s="29"/>
      <c r="N2" s="30"/>
    </row>
    <row r="3" spans="4:14" x14ac:dyDescent="0.25">
      <c r="I3" s="31"/>
      <c r="J3" s="9"/>
      <c r="K3" s="9"/>
      <c r="L3" s="9"/>
      <c r="M3" s="9"/>
      <c r="N3" s="32"/>
    </row>
    <row r="4" spans="4:14" x14ac:dyDescent="0.25">
      <c r="D4" s="3" t="s">
        <v>35</v>
      </c>
      <c r="I4" s="33" t="s">
        <v>149</v>
      </c>
      <c r="J4" s="9"/>
      <c r="K4" s="9"/>
      <c r="L4" s="9"/>
      <c r="M4" s="9"/>
      <c r="N4" s="32"/>
    </row>
    <row r="5" spans="4:14" ht="15.75" thickBot="1" x14ac:dyDescent="0.3">
      <c r="D5" s="4" t="s">
        <v>106</v>
      </c>
      <c r="I5" s="34" t="s">
        <v>34</v>
      </c>
      <c r="J5" s="9" t="s">
        <v>147</v>
      </c>
      <c r="K5" s="9"/>
      <c r="L5" s="9"/>
      <c r="M5" s="9"/>
      <c r="N5" s="32"/>
    </row>
    <row r="6" spans="4:14" x14ac:dyDescent="0.25">
      <c r="D6" s="45" t="s">
        <v>1</v>
      </c>
      <c r="E6" s="46" t="s">
        <v>33</v>
      </c>
      <c r="I6" s="34" t="s">
        <v>32</v>
      </c>
      <c r="J6" s="9" t="s">
        <v>148</v>
      </c>
      <c r="K6" s="9"/>
      <c r="L6" s="9"/>
      <c r="M6" s="9"/>
      <c r="N6" s="32"/>
    </row>
    <row r="7" spans="4:14" x14ac:dyDescent="0.25">
      <c r="D7" s="34" t="s">
        <v>122</v>
      </c>
      <c r="E7" s="59"/>
      <c r="I7" s="34" t="s">
        <v>31</v>
      </c>
      <c r="J7" s="9" t="s">
        <v>105</v>
      </c>
      <c r="K7" s="9"/>
      <c r="L7" s="9"/>
      <c r="M7" s="9"/>
      <c r="N7" s="32"/>
    </row>
    <row r="8" spans="4:14" x14ac:dyDescent="0.25">
      <c r="D8" s="34" t="s">
        <v>123</v>
      </c>
      <c r="E8" s="59"/>
      <c r="I8" s="34" t="s">
        <v>30</v>
      </c>
      <c r="J8" s="9" t="s">
        <v>75</v>
      </c>
      <c r="K8" s="9"/>
      <c r="L8" s="9"/>
      <c r="M8" s="9"/>
      <c r="N8" s="32"/>
    </row>
    <row r="9" spans="4:14" x14ac:dyDescent="0.25">
      <c r="D9" s="34" t="s">
        <v>124</v>
      </c>
      <c r="E9" s="59"/>
      <c r="I9" s="34"/>
      <c r="J9" s="9"/>
      <c r="K9" s="9"/>
      <c r="L9" s="9"/>
      <c r="M9" s="9"/>
      <c r="N9" s="32"/>
    </row>
    <row r="10" spans="4:14" x14ac:dyDescent="0.25">
      <c r="D10" s="34" t="s">
        <v>125</v>
      </c>
      <c r="E10" s="59"/>
      <c r="I10" s="34" t="s">
        <v>56</v>
      </c>
      <c r="J10" s="9"/>
      <c r="K10" s="9"/>
      <c r="L10" s="9"/>
      <c r="M10" s="9"/>
      <c r="N10" s="32"/>
    </row>
    <row r="11" spans="4:14" x14ac:dyDescent="0.25">
      <c r="D11" s="34"/>
      <c r="E11" s="59"/>
      <c r="I11" s="34" t="s">
        <v>145</v>
      </c>
      <c r="J11" s="9"/>
      <c r="K11" s="9"/>
      <c r="L11" s="9"/>
      <c r="M11" s="9"/>
      <c r="N11" s="32"/>
    </row>
    <row r="12" spans="4:14" x14ac:dyDescent="0.25">
      <c r="D12" s="34"/>
      <c r="E12" s="59"/>
      <c r="I12" s="34" t="s">
        <v>146</v>
      </c>
      <c r="J12" s="9"/>
      <c r="K12" s="9"/>
      <c r="L12" s="9"/>
      <c r="M12" s="9"/>
      <c r="N12" s="32"/>
    </row>
    <row r="13" spans="4:14" x14ac:dyDescent="0.25">
      <c r="D13" s="34" t="s">
        <v>129</v>
      </c>
      <c r="E13" s="59"/>
      <c r="I13" s="34"/>
      <c r="J13" s="9"/>
      <c r="K13" s="9"/>
      <c r="L13" s="9"/>
      <c r="M13" s="9"/>
      <c r="N13" s="32"/>
    </row>
    <row r="14" spans="4:14" ht="15.75" thickBot="1" x14ac:dyDescent="0.3">
      <c r="D14" s="34" t="s">
        <v>126</v>
      </c>
      <c r="E14" s="59"/>
      <c r="I14" s="34"/>
      <c r="J14" s="9"/>
      <c r="K14" s="9"/>
      <c r="L14" s="9"/>
      <c r="M14" s="9"/>
      <c r="N14" s="32"/>
    </row>
    <row r="15" spans="4:14" x14ac:dyDescent="0.25">
      <c r="D15" s="34" t="s">
        <v>127</v>
      </c>
      <c r="E15" s="59"/>
      <c r="I15" s="28" t="s">
        <v>89</v>
      </c>
      <c r="J15" s="29"/>
      <c r="K15" s="29"/>
      <c r="L15" s="39" t="s">
        <v>79</v>
      </c>
      <c r="M15" s="30"/>
      <c r="N15" s="32"/>
    </row>
    <row r="16" spans="4:14" x14ac:dyDescent="0.25">
      <c r="D16" s="34" t="s">
        <v>128</v>
      </c>
      <c r="E16" s="59"/>
      <c r="I16" s="34" t="s">
        <v>90</v>
      </c>
      <c r="J16" s="9"/>
      <c r="K16" s="9"/>
      <c r="L16" s="9" t="s">
        <v>90</v>
      </c>
      <c r="M16" s="32"/>
      <c r="N16" s="32"/>
    </row>
    <row r="17" spans="4:14" x14ac:dyDescent="0.25">
      <c r="D17" s="34"/>
      <c r="E17" s="59"/>
      <c r="I17" s="34" t="s">
        <v>34</v>
      </c>
      <c r="J17" s="9"/>
      <c r="K17" s="9"/>
      <c r="L17" s="9" t="s">
        <v>30</v>
      </c>
      <c r="M17" s="32"/>
      <c r="N17" s="32"/>
    </row>
    <row r="18" spans="4:14" x14ac:dyDescent="0.25">
      <c r="D18" s="34"/>
      <c r="E18" s="59"/>
      <c r="I18" s="34" t="s">
        <v>91</v>
      </c>
      <c r="J18" s="9"/>
      <c r="K18" s="9"/>
      <c r="L18" s="9" t="s">
        <v>94</v>
      </c>
      <c r="M18" s="32"/>
      <c r="N18" s="32"/>
    </row>
    <row r="19" spans="4:14" x14ac:dyDescent="0.25">
      <c r="D19" s="34" t="s">
        <v>130</v>
      </c>
      <c r="E19" s="59"/>
      <c r="I19" s="34"/>
      <c r="J19" s="9"/>
      <c r="K19" s="9"/>
      <c r="L19" s="9"/>
      <c r="M19" s="32"/>
      <c r="N19" s="32"/>
    </row>
    <row r="20" spans="4:14" x14ac:dyDescent="0.25">
      <c r="D20" s="34" t="s">
        <v>131</v>
      </c>
      <c r="E20" s="59"/>
      <c r="I20" s="33" t="s">
        <v>92</v>
      </c>
      <c r="J20" s="9"/>
      <c r="K20" s="9"/>
      <c r="L20" s="17" t="s">
        <v>92</v>
      </c>
      <c r="M20" s="32"/>
      <c r="N20" s="32"/>
    </row>
    <row r="21" spans="4:14" x14ac:dyDescent="0.25">
      <c r="D21" s="34" t="s">
        <v>132</v>
      </c>
      <c r="E21" s="59"/>
      <c r="I21" s="34" t="s">
        <v>93</v>
      </c>
      <c r="J21" s="9"/>
      <c r="K21" s="9"/>
      <c r="L21" s="9" t="s">
        <v>96</v>
      </c>
      <c r="M21" s="32"/>
      <c r="N21" s="32"/>
    </row>
    <row r="22" spans="4:14" s="60" customFormat="1" ht="33" customHeight="1" x14ac:dyDescent="0.25">
      <c r="D22" s="40" t="s">
        <v>133</v>
      </c>
      <c r="E22" s="59"/>
      <c r="I22" s="40" t="s">
        <v>95</v>
      </c>
      <c r="J22" s="41"/>
      <c r="K22" s="41"/>
      <c r="L22" s="87" t="s">
        <v>108</v>
      </c>
      <c r="M22" s="88"/>
      <c r="N22" s="42"/>
    </row>
    <row r="23" spans="4:14" s="63" customFormat="1" ht="68.45" customHeight="1" thickBot="1" x14ac:dyDescent="0.3">
      <c r="D23" s="61"/>
      <c r="E23" s="62"/>
      <c r="I23" s="81" t="s">
        <v>184</v>
      </c>
      <c r="J23" s="82"/>
      <c r="K23" s="43"/>
      <c r="L23" s="83" t="s">
        <v>185</v>
      </c>
      <c r="M23" s="84"/>
      <c r="N23" s="44"/>
    </row>
    <row r="24" spans="4:14" x14ac:dyDescent="0.25">
      <c r="D24" s="34" t="s">
        <v>97</v>
      </c>
      <c r="E24" s="59"/>
      <c r="I24" s="64"/>
      <c r="J24" s="65"/>
      <c r="K24" s="9"/>
      <c r="L24" s="9"/>
      <c r="M24" s="9"/>
      <c r="N24" s="32"/>
    </row>
    <row r="25" spans="4:14" x14ac:dyDescent="0.25">
      <c r="D25" s="34" t="s">
        <v>167</v>
      </c>
      <c r="E25" s="59"/>
      <c r="I25" s="64"/>
      <c r="J25" s="65"/>
      <c r="K25" s="9"/>
      <c r="L25" s="9"/>
      <c r="M25" s="9"/>
      <c r="N25" s="32"/>
    </row>
    <row r="26" spans="4:14" x14ac:dyDescent="0.25">
      <c r="D26" s="34" t="s">
        <v>134</v>
      </c>
      <c r="E26" s="59"/>
      <c r="I26" s="34" t="s">
        <v>68</v>
      </c>
      <c r="J26" s="9"/>
      <c r="K26" s="9"/>
      <c r="L26" s="9"/>
      <c r="M26" s="9"/>
      <c r="N26" s="32"/>
    </row>
    <row r="27" spans="4:14" x14ac:dyDescent="0.25">
      <c r="D27" s="34" t="s">
        <v>135</v>
      </c>
      <c r="E27" s="59"/>
      <c r="I27" s="34" t="s">
        <v>169</v>
      </c>
      <c r="J27" s="9"/>
      <c r="K27" s="17"/>
      <c r="L27" s="9"/>
      <c r="M27" s="17"/>
      <c r="N27" s="32"/>
    </row>
    <row r="28" spans="4:14" x14ac:dyDescent="0.25">
      <c r="D28" s="34" t="s">
        <v>136</v>
      </c>
      <c r="E28" s="59"/>
      <c r="I28" s="34" t="s">
        <v>119</v>
      </c>
      <c r="J28" s="9"/>
      <c r="K28" s="9"/>
      <c r="L28" s="9"/>
      <c r="M28" s="9"/>
      <c r="N28" s="32"/>
    </row>
    <row r="29" spans="4:14" x14ac:dyDescent="0.25">
      <c r="D29" s="34"/>
      <c r="E29" s="59"/>
      <c r="I29" s="34"/>
      <c r="J29" s="9"/>
      <c r="K29" s="9"/>
      <c r="L29" s="9"/>
      <c r="M29" s="9"/>
      <c r="N29" s="32"/>
    </row>
    <row r="30" spans="4:14" ht="30" customHeight="1" x14ac:dyDescent="0.25">
      <c r="D30" s="34" t="s">
        <v>137</v>
      </c>
      <c r="E30" s="59"/>
      <c r="I30" s="85" t="s">
        <v>166</v>
      </c>
      <c r="J30" s="86"/>
      <c r="K30" s="86"/>
      <c r="L30" s="86"/>
      <c r="M30" s="86"/>
      <c r="N30" s="32"/>
    </row>
    <row r="31" spans="4:14" ht="15.75" thickBot="1" x14ac:dyDescent="0.3">
      <c r="D31" s="34" t="s">
        <v>162</v>
      </c>
      <c r="E31" s="59"/>
      <c r="I31" s="35" t="s">
        <v>107</v>
      </c>
      <c r="J31" s="36"/>
      <c r="K31" s="36"/>
      <c r="L31" s="36"/>
      <c r="M31" s="36"/>
      <c r="N31" s="37"/>
    </row>
    <row r="32" spans="4:14" x14ac:dyDescent="0.25">
      <c r="D32" s="34" t="s">
        <v>138</v>
      </c>
      <c r="E32" s="59"/>
    </row>
    <row r="33" spans="4:5" x14ac:dyDescent="0.25">
      <c r="D33" s="34" t="s">
        <v>139</v>
      </c>
      <c r="E33" s="59"/>
    </row>
    <row r="34" spans="4:5" x14ac:dyDescent="0.25">
      <c r="D34" s="34" t="s">
        <v>140</v>
      </c>
      <c r="E34" s="59"/>
    </row>
    <row r="35" spans="4:5" x14ac:dyDescent="0.25">
      <c r="D35" s="34"/>
      <c r="E35" s="59"/>
    </row>
    <row r="36" spans="4:5" x14ac:dyDescent="0.25">
      <c r="D36" s="34" t="s">
        <v>141</v>
      </c>
      <c r="E36" s="59"/>
    </row>
    <row r="37" spans="4:5" x14ac:dyDescent="0.25">
      <c r="D37" s="34" t="s">
        <v>163</v>
      </c>
      <c r="E37" s="59"/>
    </row>
    <row r="38" spans="4:5" x14ac:dyDescent="0.25">
      <c r="D38" s="34" t="s">
        <v>142</v>
      </c>
      <c r="E38" s="59"/>
    </row>
    <row r="39" spans="4:5" x14ac:dyDescent="0.25">
      <c r="D39" s="34" t="s">
        <v>143</v>
      </c>
      <c r="E39" s="59"/>
    </row>
    <row r="40" spans="4:5" ht="15.75" thickBot="1" x14ac:dyDescent="0.3">
      <c r="D40" s="35" t="s">
        <v>144</v>
      </c>
      <c r="E40" s="66"/>
    </row>
  </sheetData>
  <mergeCells count="4">
    <mergeCell ref="I23:J23"/>
    <mergeCell ref="L23:M23"/>
    <mergeCell ref="I30:M30"/>
    <mergeCell ref="L22:M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U47"/>
  <sheetViews>
    <sheetView topLeftCell="C1" workbookViewId="0">
      <selection activeCell="L4" sqref="L4"/>
    </sheetView>
  </sheetViews>
  <sheetFormatPr defaultColWidth="8.85546875" defaultRowHeight="15" x14ac:dyDescent="0.25"/>
  <cols>
    <col min="1" max="3" width="8.85546875" style="3"/>
    <col min="4" max="4" width="19.42578125" style="3" customWidth="1"/>
    <col min="5" max="12" width="8.85546875" style="3"/>
    <col min="13" max="13" width="27.5703125" style="3" customWidth="1"/>
    <col min="14" max="14" width="47.85546875" style="3" customWidth="1"/>
    <col min="15" max="15" width="12.140625" style="3" bestFit="1" customWidth="1"/>
    <col min="16" max="16" width="17.5703125" style="3" customWidth="1"/>
    <col min="17" max="16384" width="8.85546875" style="3"/>
  </cols>
  <sheetData>
    <row r="1" spans="4:21" x14ac:dyDescent="0.25">
      <c r="M1" s="18"/>
      <c r="N1" s="6"/>
      <c r="O1" s="6"/>
      <c r="P1" s="6"/>
      <c r="Q1" s="6"/>
      <c r="R1" s="6"/>
      <c r="S1" s="6"/>
      <c r="T1" s="6"/>
      <c r="U1" s="7"/>
    </row>
    <row r="2" spans="4:21" x14ac:dyDescent="0.25">
      <c r="D2" s="3" t="s">
        <v>48</v>
      </c>
      <c r="M2" s="12" t="s">
        <v>178</v>
      </c>
      <c r="N2" s="9"/>
      <c r="O2" s="9"/>
      <c r="P2" s="9"/>
      <c r="Q2" s="9"/>
      <c r="R2" s="9"/>
      <c r="S2" s="9"/>
      <c r="T2" s="9"/>
      <c r="U2" s="10"/>
    </row>
    <row r="3" spans="4:21" x14ac:dyDescent="0.25">
      <c r="D3" s="57" t="s">
        <v>47</v>
      </c>
      <c r="O3" s="9"/>
      <c r="P3" s="9"/>
      <c r="Q3" s="9"/>
      <c r="R3" s="9"/>
      <c r="S3" s="9"/>
      <c r="T3" s="9"/>
      <c r="U3" s="10"/>
    </row>
    <row r="4" spans="4:21" ht="18.75" x14ac:dyDescent="0.3">
      <c r="D4" s="72" t="s">
        <v>38</v>
      </c>
      <c r="E4" s="72">
        <v>15000</v>
      </c>
      <c r="F4" s="72">
        <v>30000</v>
      </c>
      <c r="G4" s="72">
        <v>35000</v>
      </c>
      <c r="H4" s="72">
        <v>50000</v>
      </c>
      <c r="I4" s="72">
        <v>70000</v>
      </c>
      <c r="J4" s="72">
        <v>150000</v>
      </c>
      <c r="M4" s="67" t="s">
        <v>46</v>
      </c>
      <c r="N4" s="67" t="s">
        <v>45</v>
      </c>
      <c r="O4" s="9"/>
      <c r="P4" s="9"/>
      <c r="Q4" s="9"/>
      <c r="R4" s="9"/>
      <c r="S4" s="9"/>
      <c r="T4" s="9"/>
      <c r="U4" s="10"/>
    </row>
    <row r="5" spans="4:21" ht="18" x14ac:dyDescent="0.25">
      <c r="D5" s="51" t="s">
        <v>37</v>
      </c>
      <c r="E5" s="51">
        <f t="shared" ref="E5:J5" si="0">E4*12</f>
        <v>180000</v>
      </c>
      <c r="F5" s="51">
        <f t="shared" si="0"/>
        <v>360000</v>
      </c>
      <c r="G5" s="51">
        <f t="shared" si="0"/>
        <v>420000</v>
      </c>
      <c r="H5" s="51">
        <f t="shared" si="0"/>
        <v>600000</v>
      </c>
      <c r="I5" s="51">
        <f t="shared" si="0"/>
        <v>840000</v>
      </c>
      <c r="J5" s="51">
        <f t="shared" si="0"/>
        <v>1800000</v>
      </c>
      <c r="M5" s="49" t="s">
        <v>44</v>
      </c>
      <c r="N5" s="50">
        <v>0</v>
      </c>
      <c r="O5" s="9"/>
      <c r="P5" s="9"/>
      <c r="Q5" s="9"/>
      <c r="R5" s="9"/>
      <c r="S5" s="9"/>
      <c r="T5" s="9"/>
      <c r="U5" s="10"/>
    </row>
    <row r="6" spans="4:21" ht="18" x14ac:dyDescent="0.25">
      <c r="D6" s="51" t="s">
        <v>36</v>
      </c>
      <c r="E6" s="68"/>
      <c r="F6" s="68"/>
      <c r="G6" s="68"/>
      <c r="H6" s="68"/>
      <c r="I6" s="68"/>
      <c r="J6" s="68"/>
      <c r="M6" s="49" t="s">
        <v>188</v>
      </c>
      <c r="N6" s="50" t="s">
        <v>43</v>
      </c>
      <c r="O6" s="9"/>
      <c r="P6" s="9"/>
      <c r="Q6" s="9"/>
      <c r="R6" s="9"/>
      <c r="S6" s="9"/>
      <c r="T6" s="9"/>
      <c r="U6" s="10"/>
    </row>
    <row r="7" spans="4:21" ht="18" x14ac:dyDescent="0.25">
      <c r="M7" s="49" t="s">
        <v>42</v>
      </c>
      <c r="N7" s="50" t="s">
        <v>41</v>
      </c>
      <c r="O7" s="9"/>
      <c r="P7" s="9"/>
      <c r="Q7" s="9"/>
      <c r="R7" s="9"/>
      <c r="S7" s="9"/>
      <c r="T7" s="9"/>
      <c r="U7" s="10"/>
    </row>
    <row r="8" spans="4:21" ht="18" x14ac:dyDescent="0.25">
      <c r="M8" s="49" t="s">
        <v>40</v>
      </c>
      <c r="N8" s="50" t="s">
        <v>39</v>
      </c>
      <c r="O8" s="9"/>
      <c r="P8" s="9"/>
      <c r="Q8" s="9"/>
      <c r="R8" s="9"/>
      <c r="S8" s="9"/>
      <c r="T8" s="9"/>
      <c r="U8" s="10"/>
    </row>
    <row r="9" spans="4:21" x14ac:dyDescent="0.25">
      <c r="M9" s="8"/>
      <c r="N9" s="9"/>
      <c r="O9" s="9"/>
      <c r="P9" s="9"/>
      <c r="Q9" s="9"/>
      <c r="R9" s="9"/>
      <c r="S9" s="9"/>
      <c r="T9" s="9"/>
      <c r="U9" s="10"/>
    </row>
    <row r="10" spans="4:21" x14ac:dyDescent="0.25">
      <c r="M10" s="27" t="s">
        <v>61</v>
      </c>
      <c r="N10" s="9"/>
      <c r="O10" s="9"/>
      <c r="P10" s="9"/>
      <c r="Q10" s="9"/>
      <c r="R10" s="9"/>
      <c r="S10" s="9"/>
      <c r="T10" s="9"/>
      <c r="U10" s="10"/>
    </row>
    <row r="11" spans="4:21" x14ac:dyDescent="0.25">
      <c r="D11" s="57" t="s">
        <v>177</v>
      </c>
      <c r="M11" s="8"/>
      <c r="N11" s="9"/>
      <c r="O11" s="9"/>
      <c r="P11" s="9"/>
      <c r="Q11" s="9"/>
      <c r="R11" s="9"/>
      <c r="S11" s="9"/>
      <c r="T11" s="9"/>
      <c r="U11" s="10"/>
    </row>
    <row r="12" spans="4:21" ht="18.75" x14ac:dyDescent="0.3">
      <c r="D12" s="72" t="s">
        <v>38</v>
      </c>
      <c r="E12" s="72">
        <v>15000</v>
      </c>
      <c r="F12" s="72">
        <v>30000</v>
      </c>
      <c r="G12" s="72">
        <v>35000</v>
      </c>
      <c r="H12" s="72">
        <v>50000</v>
      </c>
      <c r="I12" s="72">
        <v>70000</v>
      </c>
      <c r="J12" s="72">
        <v>150000</v>
      </c>
      <c r="M12" s="67" t="s">
        <v>46</v>
      </c>
      <c r="N12" s="67" t="s">
        <v>45</v>
      </c>
      <c r="O12" s="9"/>
      <c r="P12" s="9"/>
      <c r="Q12" s="9"/>
      <c r="R12" s="9"/>
      <c r="S12" s="9"/>
      <c r="T12" s="9"/>
      <c r="U12" s="10"/>
    </row>
    <row r="13" spans="4:21" ht="18" x14ac:dyDescent="0.25">
      <c r="D13" s="51" t="s">
        <v>37</v>
      </c>
      <c r="E13" s="51">
        <f>E12*12</f>
        <v>180000</v>
      </c>
      <c r="F13" s="51">
        <f t="shared" ref="F13:J13" si="1">F12*12</f>
        <v>360000</v>
      </c>
      <c r="G13" s="51">
        <f t="shared" si="1"/>
        <v>420000</v>
      </c>
      <c r="H13" s="51">
        <f t="shared" si="1"/>
        <v>600000</v>
      </c>
      <c r="I13" s="51">
        <f t="shared" si="1"/>
        <v>840000</v>
      </c>
      <c r="J13" s="51">
        <f t="shared" si="1"/>
        <v>1800000</v>
      </c>
      <c r="M13" s="49" t="s">
        <v>153</v>
      </c>
      <c r="N13" s="50">
        <v>0</v>
      </c>
      <c r="O13" s="9"/>
      <c r="P13" s="9"/>
      <c r="Q13" s="9"/>
      <c r="R13" s="9"/>
      <c r="S13" s="9"/>
      <c r="T13" s="9"/>
      <c r="U13" s="10"/>
    </row>
    <row r="14" spans="4:21" ht="18" x14ac:dyDescent="0.25">
      <c r="D14" s="51" t="s">
        <v>36</v>
      </c>
      <c r="E14" s="68"/>
      <c r="F14" s="68"/>
      <c r="G14" s="68"/>
      <c r="H14" s="68"/>
      <c r="I14" s="68"/>
      <c r="J14" s="68"/>
      <c r="M14" s="49" t="s">
        <v>189</v>
      </c>
      <c r="N14" s="50" t="s">
        <v>168</v>
      </c>
      <c r="O14" s="9"/>
      <c r="P14" s="9"/>
      <c r="Q14" s="9"/>
      <c r="R14" s="9"/>
      <c r="S14" s="9"/>
      <c r="T14" s="9"/>
      <c r="U14" s="10"/>
    </row>
    <row r="15" spans="4:21" ht="18" x14ac:dyDescent="0.25">
      <c r="M15" s="49" t="s">
        <v>154</v>
      </c>
      <c r="N15" s="50" t="s">
        <v>155</v>
      </c>
      <c r="O15" s="9"/>
      <c r="P15" s="9"/>
      <c r="Q15" s="9"/>
      <c r="R15" s="9"/>
      <c r="S15" s="9"/>
      <c r="T15" s="9"/>
      <c r="U15" s="10"/>
    </row>
    <row r="16" spans="4:21" ht="18" x14ac:dyDescent="0.25">
      <c r="M16" s="49" t="s">
        <v>40</v>
      </c>
      <c r="N16" s="50" t="s">
        <v>156</v>
      </c>
      <c r="O16" s="9"/>
      <c r="P16" s="9"/>
      <c r="Q16" s="9"/>
      <c r="R16" s="9"/>
      <c r="S16" s="9"/>
      <c r="T16" s="9"/>
      <c r="U16" s="10"/>
    </row>
    <row r="17" spans="4:21" x14ac:dyDescent="0.25">
      <c r="M17" s="13"/>
      <c r="N17" s="14"/>
      <c r="O17" s="14"/>
      <c r="P17" s="14"/>
      <c r="Q17" s="14"/>
      <c r="R17" s="14"/>
      <c r="S17" s="14"/>
      <c r="T17" s="14"/>
      <c r="U17" s="15"/>
    </row>
    <row r="18" spans="4:21" x14ac:dyDescent="0.25">
      <c r="M18" s="8"/>
      <c r="N18" s="9"/>
      <c r="O18" s="9"/>
      <c r="P18" s="9"/>
      <c r="Q18" s="9"/>
      <c r="R18" s="9"/>
      <c r="S18" s="9"/>
      <c r="T18" s="9"/>
      <c r="U18" s="9"/>
    </row>
    <row r="19" spans="4:21" x14ac:dyDescent="0.25">
      <c r="D19" s="57" t="s">
        <v>182</v>
      </c>
      <c r="M19" s="27" t="s">
        <v>176</v>
      </c>
    </row>
    <row r="20" spans="4:21" ht="18.75" x14ac:dyDescent="0.3">
      <c r="D20" s="72" t="s">
        <v>38</v>
      </c>
      <c r="E20" s="72">
        <v>15000</v>
      </c>
      <c r="F20" s="72">
        <v>30000</v>
      </c>
      <c r="G20" s="72">
        <v>35000</v>
      </c>
      <c r="H20" s="72">
        <v>50000</v>
      </c>
      <c r="I20" s="72">
        <v>70000</v>
      </c>
      <c r="J20" s="72">
        <v>150000</v>
      </c>
      <c r="M20" s="67" t="s">
        <v>46</v>
      </c>
      <c r="N20" s="67" t="s">
        <v>45</v>
      </c>
    </row>
    <row r="21" spans="4:21" ht="18" x14ac:dyDescent="0.25">
      <c r="D21" s="51" t="s">
        <v>37</v>
      </c>
      <c r="E21" s="51">
        <f>E20*12</f>
        <v>180000</v>
      </c>
      <c r="F21" s="51">
        <f t="shared" ref="F21:J21" si="2">F20*12</f>
        <v>360000</v>
      </c>
      <c r="G21" s="51">
        <f t="shared" si="2"/>
        <v>420000</v>
      </c>
      <c r="H21" s="51">
        <f t="shared" si="2"/>
        <v>600000</v>
      </c>
      <c r="I21" s="51">
        <f t="shared" si="2"/>
        <v>840000</v>
      </c>
      <c r="J21" s="51">
        <f t="shared" si="2"/>
        <v>1800000</v>
      </c>
      <c r="M21" s="49" t="s">
        <v>173</v>
      </c>
      <c r="N21" s="50">
        <v>0</v>
      </c>
    </row>
    <row r="22" spans="4:21" ht="18" x14ac:dyDescent="0.25">
      <c r="D22" s="51" t="s">
        <v>36</v>
      </c>
      <c r="E22" s="69"/>
      <c r="F22" s="69"/>
      <c r="G22" s="69"/>
      <c r="H22" s="69"/>
      <c r="I22" s="69"/>
      <c r="J22" s="69"/>
      <c r="M22" s="49" t="s">
        <v>154</v>
      </c>
      <c r="N22" s="50" t="s">
        <v>174</v>
      </c>
    </row>
    <row r="23" spans="4:21" ht="18" x14ac:dyDescent="0.25">
      <c r="M23" s="49" t="s">
        <v>40</v>
      </c>
      <c r="N23" s="50" t="s">
        <v>175</v>
      </c>
    </row>
    <row r="24" spans="4:21" x14ac:dyDescent="0.25">
      <c r="M24" s="19"/>
    </row>
    <row r="25" spans="4:21" x14ac:dyDescent="0.25">
      <c r="M25" s="19"/>
    </row>
    <row r="26" spans="4:21" x14ac:dyDescent="0.25">
      <c r="M26" s="19"/>
    </row>
    <row r="27" spans="4:21" x14ac:dyDescent="0.25">
      <c r="M27" s="11" t="s">
        <v>109</v>
      </c>
    </row>
    <row r="28" spans="4:21" x14ac:dyDescent="0.25">
      <c r="M28" s="20" t="s">
        <v>110</v>
      </c>
    </row>
    <row r="30" spans="4:21" x14ac:dyDescent="0.25">
      <c r="N30" s="3" t="s">
        <v>170</v>
      </c>
      <c r="O30" s="3" t="s">
        <v>171</v>
      </c>
      <c r="P30" s="89" t="s">
        <v>172</v>
      </c>
      <c r="Q30" s="89"/>
    </row>
    <row r="32" spans="4:21" x14ac:dyDescent="0.25">
      <c r="M32" s="3" t="s">
        <v>160</v>
      </c>
      <c r="N32" s="68">
        <f>IF(N31&lt;=250000,0,IF(N31&lt;=500000,5%*(N31-250000),IF(N31&lt;=1000000,20%*(N31-500000)+12500,30%*(N31-1000000)+112500)))</f>
        <v>0</v>
      </c>
      <c r="O32" s="68">
        <f>IF(O31&lt;=300000,0,IF(O31&lt;=500000,5%*(O31-300000),IF(O31&lt;=1000000,20%*(O31-500000)+10000,30%*(O31-1000000)+110000)))</f>
        <v>0</v>
      </c>
      <c r="P32" s="69">
        <f>IF(P31&lt;=500000,0,IF(P31&lt;=1000000,20%*(P31-500000),30%*(P31-1000000)+100000))</f>
        <v>0</v>
      </c>
      <c r="Q32" s="70"/>
    </row>
    <row r="33" spans="13:14" x14ac:dyDescent="0.25">
      <c r="N33" s="71"/>
    </row>
    <row r="38" spans="13:14" ht="18.75" x14ac:dyDescent="0.3">
      <c r="M38" s="67" t="s">
        <v>46</v>
      </c>
      <c r="N38" s="67" t="s">
        <v>45</v>
      </c>
    </row>
    <row r="39" spans="13:14" ht="18" x14ac:dyDescent="0.25">
      <c r="M39" s="49" t="s">
        <v>44</v>
      </c>
      <c r="N39" s="50">
        <v>0</v>
      </c>
    </row>
    <row r="40" spans="13:14" ht="18" x14ac:dyDescent="0.25">
      <c r="M40" s="49" t="s">
        <v>188</v>
      </c>
      <c r="N40" s="50" t="s">
        <v>43</v>
      </c>
    </row>
    <row r="41" spans="13:14" ht="18" x14ac:dyDescent="0.25">
      <c r="M41" s="49" t="s">
        <v>192</v>
      </c>
      <c r="N41" s="50" t="s">
        <v>197</v>
      </c>
    </row>
    <row r="42" spans="13:14" ht="18" x14ac:dyDescent="0.25">
      <c r="M42" s="49" t="s">
        <v>193</v>
      </c>
      <c r="N42" s="50" t="s">
        <v>198</v>
      </c>
    </row>
    <row r="43" spans="13:14" ht="18" x14ac:dyDescent="0.25">
      <c r="M43" s="49" t="s">
        <v>194</v>
      </c>
      <c r="N43" s="50" t="s">
        <v>199</v>
      </c>
    </row>
    <row r="44" spans="13:14" ht="18" x14ac:dyDescent="0.25">
      <c r="M44" s="49" t="s">
        <v>195</v>
      </c>
      <c r="N44" s="50" t="s">
        <v>200</v>
      </c>
    </row>
    <row r="45" spans="13:14" ht="18" x14ac:dyDescent="0.25">
      <c r="M45" s="49" t="s">
        <v>196</v>
      </c>
      <c r="N45" s="50" t="s">
        <v>201</v>
      </c>
    </row>
    <row r="47" spans="13:14" x14ac:dyDescent="0.25">
      <c r="N47" s="3">
        <f>125000+62500</f>
        <v>187500</v>
      </c>
    </row>
  </sheetData>
  <mergeCells count="1">
    <mergeCell ref="P30:Q30"/>
  </mergeCells>
  <hyperlinks>
    <hyperlink ref="M28" r:id="rId1" xr:uid="{00000000-0004-0000-0300-000000000000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2:T20"/>
  <sheetViews>
    <sheetView workbookViewId="0">
      <selection activeCell="K9" sqref="K9"/>
    </sheetView>
  </sheetViews>
  <sheetFormatPr defaultColWidth="8.85546875" defaultRowHeight="15" x14ac:dyDescent="0.25"/>
  <cols>
    <col min="1" max="3" width="8.85546875" style="3"/>
    <col min="4" max="4" width="19.42578125" style="3" customWidth="1"/>
    <col min="5" max="16384" width="8.85546875" style="3"/>
  </cols>
  <sheetData>
    <row r="2" spans="4:20" x14ac:dyDescent="0.25">
      <c r="D2" s="3" t="s">
        <v>48</v>
      </c>
      <c r="M2" s="18"/>
      <c r="N2" s="6"/>
      <c r="O2" s="6"/>
      <c r="P2" s="6"/>
      <c r="Q2" s="6"/>
      <c r="R2" s="6"/>
      <c r="S2" s="6"/>
      <c r="T2" s="7"/>
    </row>
    <row r="3" spans="4:20" x14ac:dyDescent="0.25">
      <c r="D3" s="57" t="s">
        <v>51</v>
      </c>
      <c r="M3" s="8" t="s">
        <v>50</v>
      </c>
      <c r="N3" s="9"/>
      <c r="O3" s="9"/>
      <c r="P3" s="9"/>
      <c r="Q3" s="9"/>
      <c r="R3" s="9"/>
      <c r="S3" s="9"/>
      <c r="T3" s="10"/>
    </row>
    <row r="4" spans="4:20" x14ac:dyDescent="0.25">
      <c r="D4" s="72" t="s">
        <v>38</v>
      </c>
      <c r="E4" s="72">
        <v>15000</v>
      </c>
      <c r="F4" s="72">
        <v>30000</v>
      </c>
      <c r="G4" s="72">
        <v>35000</v>
      </c>
      <c r="H4" s="72">
        <v>50000</v>
      </c>
      <c r="I4" s="72">
        <v>70000</v>
      </c>
      <c r="J4" s="72">
        <v>150000</v>
      </c>
      <c r="M4" s="8" t="s">
        <v>49</v>
      </c>
      <c r="N4" s="9"/>
      <c r="O4" s="9"/>
      <c r="P4" s="9"/>
      <c r="Q4" s="9"/>
      <c r="R4" s="9"/>
      <c r="S4" s="9"/>
      <c r="T4" s="10"/>
    </row>
    <row r="5" spans="4:20" x14ac:dyDescent="0.25">
      <c r="D5" s="51" t="s">
        <v>37</v>
      </c>
      <c r="E5" s="51">
        <f>E4*12</f>
        <v>180000</v>
      </c>
      <c r="F5" s="51">
        <f t="shared" ref="F5:J5" si="0">F4*12</f>
        <v>360000</v>
      </c>
      <c r="G5" s="51">
        <f t="shared" si="0"/>
        <v>420000</v>
      </c>
      <c r="H5" s="51">
        <f t="shared" si="0"/>
        <v>600000</v>
      </c>
      <c r="I5" s="51">
        <f t="shared" si="0"/>
        <v>840000</v>
      </c>
      <c r="J5" s="51">
        <f t="shared" si="0"/>
        <v>1800000</v>
      </c>
      <c r="M5" s="8"/>
      <c r="N5" s="9"/>
      <c r="O5" s="9"/>
      <c r="P5" s="9"/>
      <c r="Q5" s="9"/>
      <c r="R5" s="9"/>
      <c r="S5" s="9"/>
      <c r="T5" s="10"/>
    </row>
    <row r="6" spans="4:20" x14ac:dyDescent="0.25">
      <c r="D6" s="51" t="s">
        <v>36</v>
      </c>
      <c r="E6" s="68"/>
      <c r="F6" s="68"/>
      <c r="G6" s="68"/>
      <c r="H6" s="68"/>
      <c r="I6" s="68"/>
      <c r="J6" s="68"/>
      <c r="M6" s="13"/>
      <c r="N6" s="14"/>
      <c r="O6" s="14"/>
      <c r="P6" s="14"/>
      <c r="Q6" s="14"/>
      <c r="R6" s="14"/>
      <c r="S6" s="14"/>
      <c r="T6" s="15"/>
    </row>
    <row r="11" spans="4:20" x14ac:dyDescent="0.25">
      <c r="D11" s="57" t="s">
        <v>180</v>
      </c>
    </row>
    <row r="12" spans="4:20" x14ac:dyDescent="0.25">
      <c r="D12" s="72" t="s">
        <v>38</v>
      </c>
      <c r="E12" s="72">
        <v>15000</v>
      </c>
      <c r="F12" s="72">
        <v>30000</v>
      </c>
      <c r="G12" s="72">
        <v>35000</v>
      </c>
      <c r="H12" s="72">
        <v>50000</v>
      </c>
      <c r="I12" s="72">
        <v>70000</v>
      </c>
      <c r="J12" s="72">
        <v>150000</v>
      </c>
    </row>
    <row r="13" spans="4:20" x14ac:dyDescent="0.25">
      <c r="D13" s="51" t="s">
        <v>37</v>
      </c>
      <c r="E13" s="51">
        <f>E12*12</f>
        <v>180000</v>
      </c>
      <c r="F13" s="51">
        <f t="shared" ref="F13:J13" si="1">F12*12</f>
        <v>360000</v>
      </c>
      <c r="G13" s="51">
        <f t="shared" si="1"/>
        <v>420000</v>
      </c>
      <c r="H13" s="51">
        <f t="shared" si="1"/>
        <v>600000</v>
      </c>
      <c r="I13" s="51">
        <f t="shared" si="1"/>
        <v>840000</v>
      </c>
      <c r="J13" s="51">
        <f t="shared" si="1"/>
        <v>1800000</v>
      </c>
    </row>
    <row r="14" spans="4:20" x14ac:dyDescent="0.25">
      <c r="D14" s="51" t="s">
        <v>36</v>
      </c>
      <c r="E14" s="68"/>
      <c r="F14" s="68"/>
      <c r="G14" s="68"/>
      <c r="H14" s="68"/>
      <c r="I14" s="68"/>
      <c r="J14" s="68"/>
    </row>
    <row r="17" spans="4:10" x14ac:dyDescent="0.25">
      <c r="D17" s="57" t="s">
        <v>179</v>
      </c>
    </row>
    <row r="18" spans="4:10" x14ac:dyDescent="0.25">
      <c r="D18" s="72" t="s">
        <v>38</v>
      </c>
      <c r="E18" s="72">
        <v>15000</v>
      </c>
      <c r="F18" s="72">
        <v>30000</v>
      </c>
      <c r="G18" s="72">
        <v>35000</v>
      </c>
      <c r="H18" s="72">
        <v>50000</v>
      </c>
      <c r="I18" s="72">
        <v>70000</v>
      </c>
      <c r="J18" s="72">
        <v>150000</v>
      </c>
    </row>
    <row r="19" spans="4:10" x14ac:dyDescent="0.25">
      <c r="D19" s="51" t="s">
        <v>37</v>
      </c>
      <c r="E19" s="51">
        <f>E18*12</f>
        <v>180000</v>
      </c>
      <c r="F19" s="51">
        <f t="shared" ref="F19:J19" si="2">F18*12</f>
        <v>360000</v>
      </c>
      <c r="G19" s="51">
        <f t="shared" si="2"/>
        <v>420000</v>
      </c>
      <c r="H19" s="51">
        <f t="shared" si="2"/>
        <v>600000</v>
      </c>
      <c r="I19" s="51">
        <f t="shared" si="2"/>
        <v>840000</v>
      </c>
      <c r="J19" s="51">
        <f t="shared" si="2"/>
        <v>1800000</v>
      </c>
    </row>
    <row r="20" spans="4:10" x14ac:dyDescent="0.25">
      <c r="D20" s="51" t="s">
        <v>36</v>
      </c>
      <c r="E20" s="68"/>
      <c r="F20" s="68"/>
      <c r="G20" s="68"/>
      <c r="H20" s="68"/>
      <c r="I20" s="68"/>
      <c r="J20" s="6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P20"/>
  <sheetViews>
    <sheetView workbookViewId="0">
      <selection activeCell="L10" sqref="L10"/>
    </sheetView>
  </sheetViews>
  <sheetFormatPr defaultColWidth="8.85546875" defaultRowHeight="15" x14ac:dyDescent="0.25"/>
  <cols>
    <col min="1" max="3" width="8.85546875" style="3"/>
    <col min="4" max="4" width="19.42578125" style="3" customWidth="1"/>
    <col min="5" max="13" width="8.85546875" style="3"/>
    <col min="14" max="14" width="29.5703125" style="3" customWidth="1"/>
    <col min="15" max="15" width="8.85546875" style="3"/>
    <col min="16" max="16" width="19.28515625" style="3" customWidth="1"/>
    <col min="17" max="16384" width="8.85546875" style="3"/>
  </cols>
  <sheetData>
    <row r="2" spans="4:16" x14ac:dyDescent="0.25">
      <c r="D2" s="3" t="s">
        <v>60</v>
      </c>
      <c r="N2" s="5" t="s">
        <v>57</v>
      </c>
      <c r="O2" s="6"/>
      <c r="P2" s="7"/>
    </row>
    <row r="3" spans="4:16" x14ac:dyDescent="0.25">
      <c r="D3" s="57"/>
      <c r="N3" s="8" t="s">
        <v>59</v>
      </c>
      <c r="O3" s="9"/>
      <c r="P3" s="10"/>
    </row>
    <row r="4" spans="4:16" x14ac:dyDescent="0.25">
      <c r="D4" s="58" t="s">
        <v>37</v>
      </c>
      <c r="E4" s="58">
        <v>220000</v>
      </c>
      <c r="F4" s="58">
        <v>250000</v>
      </c>
      <c r="G4" s="58">
        <v>350000</v>
      </c>
      <c r="H4" s="58">
        <v>400000</v>
      </c>
      <c r="I4" s="58">
        <v>500000</v>
      </c>
      <c r="J4" s="58">
        <v>600000</v>
      </c>
      <c r="K4" s="58">
        <v>750000</v>
      </c>
      <c r="N4" s="8" t="s">
        <v>58</v>
      </c>
      <c r="O4" s="9"/>
      <c r="P4" s="10"/>
    </row>
    <row r="5" spans="4:16" x14ac:dyDescent="0.25">
      <c r="D5" s="51" t="s">
        <v>36</v>
      </c>
      <c r="E5" s="68"/>
      <c r="F5" s="68"/>
      <c r="G5" s="68"/>
      <c r="H5" s="68"/>
      <c r="I5" s="68"/>
      <c r="J5" s="68"/>
      <c r="K5" s="68"/>
      <c r="N5" s="8" t="s">
        <v>190</v>
      </c>
      <c r="O5" s="9"/>
      <c r="P5" s="10"/>
    </row>
    <row r="6" spans="4:16" x14ac:dyDescent="0.25">
      <c r="D6" s="51" t="s">
        <v>57</v>
      </c>
      <c r="E6" s="68"/>
      <c r="F6" s="68"/>
      <c r="G6" s="68"/>
      <c r="H6" s="68"/>
      <c r="I6" s="68"/>
      <c r="J6" s="68"/>
      <c r="K6" s="68"/>
      <c r="N6" s="8" t="s">
        <v>56</v>
      </c>
      <c r="O6" s="9"/>
      <c r="P6" s="10"/>
    </row>
    <row r="7" spans="4:16" x14ac:dyDescent="0.25">
      <c r="D7" s="51" t="s">
        <v>55</v>
      </c>
      <c r="E7" s="51"/>
      <c r="F7" s="51"/>
      <c r="G7" s="51"/>
      <c r="H7" s="51"/>
      <c r="I7" s="51"/>
      <c r="J7" s="51"/>
      <c r="K7" s="51"/>
      <c r="N7" s="13" t="s">
        <v>54</v>
      </c>
      <c r="O7" s="14"/>
      <c r="P7" s="15"/>
    </row>
    <row r="8" spans="4:16" x14ac:dyDescent="0.25">
      <c r="D8" s="51" t="s">
        <v>86</v>
      </c>
      <c r="E8" s="51"/>
      <c r="F8" s="51"/>
      <c r="G8" s="51"/>
      <c r="H8" s="51"/>
      <c r="I8" s="51"/>
      <c r="J8" s="51"/>
      <c r="K8" s="51"/>
    </row>
    <row r="9" spans="4:16" x14ac:dyDescent="0.25">
      <c r="D9" s="51" t="s">
        <v>53</v>
      </c>
      <c r="E9" s="51"/>
      <c r="F9" s="51"/>
      <c r="G9" s="51"/>
      <c r="H9" s="51"/>
      <c r="I9" s="51"/>
      <c r="J9" s="51"/>
      <c r="K9" s="51"/>
    </row>
    <row r="12" spans="4:16" x14ac:dyDescent="0.25">
      <c r="D12" s="57" t="s">
        <v>52</v>
      </c>
    </row>
    <row r="15" spans="4:16" x14ac:dyDescent="0.25">
      <c r="N15" s="3" t="s">
        <v>160</v>
      </c>
      <c r="O15" s="68">
        <f>IF(O14&lt;=250000,0,IF(O14&lt;=500000,5%*(O14-250000),IF(O14&lt;=1000000,20%*(O14-500000)+12500,30%*(O14-1000000)+112500)))</f>
        <v>0</v>
      </c>
    </row>
    <row r="16" spans="4:16" x14ac:dyDescent="0.25">
      <c r="O16" s="71"/>
    </row>
    <row r="17" spans="14:15" x14ac:dyDescent="0.25">
      <c r="O17" s="71"/>
    </row>
    <row r="18" spans="14:15" x14ac:dyDescent="0.25">
      <c r="O18" s="71"/>
    </row>
    <row r="19" spans="14:15" x14ac:dyDescent="0.25">
      <c r="O19" s="71"/>
    </row>
    <row r="20" spans="14:15" x14ac:dyDescent="0.25">
      <c r="N20" s="3" t="s">
        <v>161</v>
      </c>
      <c r="O20" s="68">
        <f>MIN(IF(O18&lt;=250000,0,IF(O18&lt;=500000,12500,0)),O19)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:T37"/>
  <sheetViews>
    <sheetView topLeftCell="C1" workbookViewId="0">
      <selection activeCell="D23" sqref="D23"/>
    </sheetView>
  </sheetViews>
  <sheetFormatPr defaultColWidth="8.85546875" defaultRowHeight="15" x14ac:dyDescent="0.25"/>
  <cols>
    <col min="1" max="3" width="8.85546875" style="3"/>
    <col min="4" max="4" width="37.28515625" style="3" customWidth="1"/>
    <col min="5" max="19" width="8.85546875" style="3"/>
    <col min="20" max="20" width="14.42578125" style="3" customWidth="1"/>
    <col min="21" max="16384" width="8.85546875" style="3"/>
  </cols>
  <sheetData>
    <row r="1" spans="4:20" ht="15.75" thickBot="1" x14ac:dyDescent="0.3"/>
    <row r="2" spans="4:20" x14ac:dyDescent="0.25">
      <c r="L2" s="73" t="s">
        <v>159</v>
      </c>
      <c r="M2" s="29"/>
      <c r="N2" s="29"/>
      <c r="O2" s="29"/>
      <c r="P2" s="29"/>
      <c r="Q2" s="29"/>
      <c r="R2" s="29"/>
      <c r="S2" s="29"/>
      <c r="T2" s="30"/>
    </row>
    <row r="3" spans="4:20" x14ac:dyDescent="0.25">
      <c r="L3" s="34" t="s">
        <v>236</v>
      </c>
      <c r="M3" s="9"/>
      <c r="N3" s="9"/>
      <c r="O3" s="9"/>
      <c r="P3" s="9"/>
      <c r="Q3" s="9"/>
      <c r="R3" s="9"/>
      <c r="S3" s="9"/>
      <c r="T3" s="32"/>
    </row>
    <row r="4" spans="4:20" x14ac:dyDescent="0.25">
      <c r="L4" s="34" t="s">
        <v>237</v>
      </c>
      <c r="M4" s="9"/>
      <c r="N4" s="9"/>
      <c r="O4" s="9"/>
      <c r="P4" s="9"/>
      <c r="Q4" s="9"/>
      <c r="R4" s="9"/>
      <c r="S4" s="9"/>
      <c r="T4" s="32"/>
    </row>
    <row r="5" spans="4:20" x14ac:dyDescent="0.25">
      <c r="L5" s="34"/>
      <c r="M5" s="9"/>
      <c r="N5" s="9"/>
      <c r="O5" s="9"/>
      <c r="P5" s="9"/>
      <c r="Q5" s="9"/>
      <c r="R5" s="9"/>
      <c r="S5" s="9"/>
      <c r="T5" s="32"/>
    </row>
    <row r="6" spans="4:20" ht="15.75" thickBot="1" x14ac:dyDescent="0.3">
      <c r="L6" s="35" t="s">
        <v>183</v>
      </c>
      <c r="M6" s="36"/>
      <c r="N6" s="36"/>
      <c r="O6" s="36"/>
      <c r="P6" s="36"/>
      <c r="Q6" s="36"/>
      <c r="R6" s="36"/>
      <c r="S6" s="36"/>
      <c r="T6" s="37"/>
    </row>
    <row r="10" spans="4:20" x14ac:dyDescent="0.25">
      <c r="D10" s="3" t="s">
        <v>164</v>
      </c>
    </row>
    <row r="11" spans="4:20" x14ac:dyDescent="0.25">
      <c r="D11" s="3" t="s">
        <v>151</v>
      </c>
    </row>
    <row r="12" spans="4:20" x14ac:dyDescent="0.25">
      <c r="D12" s="3" t="s">
        <v>150</v>
      </c>
    </row>
    <row r="13" spans="4:20" ht="15.75" thickBot="1" x14ac:dyDescent="0.3"/>
    <row r="14" spans="4:20" x14ac:dyDescent="0.25">
      <c r="D14" s="47" t="s">
        <v>67</v>
      </c>
      <c r="E14" s="48" t="s">
        <v>191</v>
      </c>
    </row>
    <row r="15" spans="4:20" x14ac:dyDescent="0.25">
      <c r="D15" s="74" t="s">
        <v>37</v>
      </c>
      <c r="E15" s="51"/>
    </row>
    <row r="16" spans="4:20" x14ac:dyDescent="0.25">
      <c r="D16" s="74" t="s">
        <v>36</v>
      </c>
      <c r="E16" s="68"/>
    </row>
    <row r="17" spans="4:5" x14ac:dyDescent="0.25">
      <c r="D17" s="74" t="s">
        <v>57</v>
      </c>
      <c r="E17" s="68"/>
    </row>
    <row r="18" spans="4:5" x14ac:dyDescent="0.25">
      <c r="D18" s="74" t="s">
        <v>55</v>
      </c>
      <c r="E18" s="51"/>
    </row>
    <row r="19" spans="4:5" x14ac:dyDescent="0.25">
      <c r="D19" s="74" t="s">
        <v>86</v>
      </c>
      <c r="E19" s="51"/>
    </row>
    <row r="20" spans="4:5" x14ac:dyDescent="0.25">
      <c r="D20" s="74" t="s">
        <v>53</v>
      </c>
      <c r="E20" s="51"/>
    </row>
    <row r="21" spans="4:5" x14ac:dyDescent="0.25">
      <c r="D21" s="8"/>
      <c r="E21" s="51"/>
    </row>
    <row r="22" spans="4:5" x14ac:dyDescent="0.25">
      <c r="D22" s="74" t="s">
        <v>157</v>
      </c>
      <c r="E22" s="51"/>
    </row>
    <row r="25" spans="4:5" x14ac:dyDescent="0.25">
      <c r="D25" s="3" t="s">
        <v>165</v>
      </c>
    </row>
    <row r="26" spans="4:5" x14ac:dyDescent="0.25">
      <c r="D26" s="3" t="s">
        <v>151</v>
      </c>
    </row>
    <row r="27" spans="4:5" x14ac:dyDescent="0.25">
      <c r="D27" s="3" t="s">
        <v>150</v>
      </c>
    </row>
    <row r="28" spans="4:5" ht="15.75" thickBot="1" x14ac:dyDescent="0.3"/>
    <row r="29" spans="4:5" x14ac:dyDescent="0.25">
      <c r="D29" s="47" t="s">
        <v>67</v>
      </c>
      <c r="E29" s="48" t="s">
        <v>191</v>
      </c>
    </row>
    <row r="30" spans="4:5" x14ac:dyDescent="0.25">
      <c r="D30" s="51" t="s">
        <v>37</v>
      </c>
      <c r="E30" s="51"/>
    </row>
    <row r="31" spans="4:5" x14ac:dyDescent="0.25">
      <c r="D31" s="51" t="s">
        <v>36</v>
      </c>
      <c r="E31" s="68"/>
    </row>
    <row r="32" spans="4:5" x14ac:dyDescent="0.25">
      <c r="D32" s="51" t="s">
        <v>57</v>
      </c>
      <c r="E32" s="68"/>
    </row>
    <row r="33" spans="4:6" x14ac:dyDescent="0.25">
      <c r="D33" s="51" t="s">
        <v>55</v>
      </c>
      <c r="E33" s="51"/>
    </row>
    <row r="34" spans="4:6" x14ac:dyDescent="0.25">
      <c r="D34" s="51" t="s">
        <v>86</v>
      </c>
      <c r="E34" s="51"/>
      <c r="F34" s="3" t="s">
        <v>205</v>
      </c>
    </row>
    <row r="35" spans="4:6" x14ac:dyDescent="0.25">
      <c r="D35" s="51" t="s">
        <v>53</v>
      </c>
      <c r="E35" s="51"/>
    </row>
    <row r="36" spans="4:6" x14ac:dyDescent="0.25">
      <c r="D36" s="51"/>
      <c r="E36" s="51"/>
    </row>
    <row r="37" spans="4:6" x14ac:dyDescent="0.25">
      <c r="D37" s="51" t="s">
        <v>157</v>
      </c>
      <c r="E37" s="5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4:K18"/>
  <sheetViews>
    <sheetView workbookViewId="0">
      <selection activeCell="D7" sqref="D7:G21"/>
    </sheetView>
  </sheetViews>
  <sheetFormatPr defaultRowHeight="15" x14ac:dyDescent="0.25"/>
  <cols>
    <col min="4" max="4" width="29.7109375" customWidth="1"/>
    <col min="5" max="5" width="13.28515625" customWidth="1"/>
    <col min="6" max="6" width="20.28515625" customWidth="1"/>
    <col min="7" max="7" width="22.42578125" customWidth="1"/>
  </cols>
  <sheetData>
    <row r="4" spans="4:11" x14ac:dyDescent="0.25">
      <c r="K4" t="s">
        <v>81</v>
      </c>
    </row>
    <row r="5" spans="4:11" x14ac:dyDescent="0.25">
      <c r="K5" t="s">
        <v>76</v>
      </c>
    </row>
    <row r="6" spans="4:11" x14ac:dyDescent="0.25">
      <c r="K6" t="s">
        <v>77</v>
      </c>
    </row>
    <row r="8" spans="4:11" x14ac:dyDescent="0.25">
      <c r="D8" s="2"/>
      <c r="E8" s="2" t="s">
        <v>79</v>
      </c>
      <c r="F8" s="2" t="s">
        <v>80</v>
      </c>
      <c r="G8" s="2" t="s">
        <v>82</v>
      </c>
    </row>
    <row r="9" spans="4:11" x14ac:dyDescent="0.25">
      <c r="D9" s="1" t="s">
        <v>78</v>
      </c>
      <c r="E9" s="1">
        <v>30000</v>
      </c>
      <c r="F9" s="1">
        <v>30000</v>
      </c>
      <c r="G9" s="1">
        <v>30000</v>
      </c>
    </row>
    <row r="10" spans="4:11" x14ac:dyDescent="0.25">
      <c r="D10" s="1"/>
      <c r="E10" s="1"/>
      <c r="F10" s="1"/>
      <c r="G10" s="1"/>
    </row>
    <row r="11" spans="4:11" x14ac:dyDescent="0.25">
      <c r="D11" s="1" t="s">
        <v>83</v>
      </c>
      <c r="E11" s="1"/>
      <c r="F11" s="1"/>
      <c r="G11" s="1"/>
    </row>
    <row r="12" spans="4:11" x14ac:dyDescent="0.25">
      <c r="D12" s="1" t="s">
        <v>84</v>
      </c>
      <c r="E12" s="1"/>
      <c r="F12" s="1"/>
      <c r="G12" s="1"/>
    </row>
    <row r="13" spans="4:11" x14ac:dyDescent="0.25">
      <c r="D13" s="1" t="s">
        <v>85</v>
      </c>
      <c r="E13" s="1"/>
      <c r="F13" s="1"/>
      <c r="G13" s="1"/>
    </row>
    <row r="14" spans="4:11" x14ac:dyDescent="0.25">
      <c r="D14" s="1" t="s">
        <v>36</v>
      </c>
      <c r="E14" s="1"/>
      <c r="F14" s="1"/>
      <c r="G14" s="1"/>
    </row>
    <row r="15" spans="4:11" x14ac:dyDescent="0.25">
      <c r="D15" s="1" t="s">
        <v>57</v>
      </c>
      <c r="E15" s="1"/>
      <c r="F15" s="1"/>
      <c r="G15" s="1"/>
    </row>
    <row r="16" spans="4:11" x14ac:dyDescent="0.25">
      <c r="D16" s="1" t="s">
        <v>55</v>
      </c>
      <c r="E16" s="1"/>
      <c r="F16" s="1"/>
      <c r="G16" s="1"/>
    </row>
    <row r="17" spans="4:7" x14ac:dyDescent="0.25">
      <c r="D17" s="1" t="s">
        <v>86</v>
      </c>
      <c r="E17" s="1"/>
      <c r="F17" s="1"/>
      <c r="G17" s="1"/>
    </row>
    <row r="18" spans="4:7" x14ac:dyDescent="0.25">
      <c r="D18" s="1" t="s">
        <v>53</v>
      </c>
      <c r="E18" s="1"/>
      <c r="F18" s="1"/>
      <c r="G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DUE DATES OF INCOME TAX</vt:lpstr>
      <vt:lpstr>INTRO -diff types of Income</vt:lpstr>
      <vt:lpstr>ITR FORMS</vt:lpstr>
      <vt:lpstr>INCOME TAX (INDIAN CITIZEN)</vt:lpstr>
      <vt:lpstr>INCOME TAX FOREIGN CITIZEN</vt:lpstr>
      <vt:lpstr>REBATE</vt:lpstr>
      <vt:lpstr>Comparison</vt:lpstr>
      <vt:lpstr>STANDARD DEDUCTION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2018-09-10T15:17:58Z</dcterms:created>
  <dcterms:modified xsi:type="dcterms:W3CDTF">2021-02-26T06:48:54Z</dcterms:modified>
</cp:coreProperties>
</file>