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enovo\Desktop\TDS ASSIGNMENTS\"/>
    </mc:Choice>
  </mc:AlternateContent>
  <xr:revisionPtr revIDLastSave="0" documentId="13_ncr:1_{AD2F0F3C-2CE6-435B-A5C8-7B6BAF12B608}" xr6:coauthVersionLast="45" xr6:coauthVersionMax="45" xr10:uidLastSave="{00000000-0000-0000-0000-000000000000}"/>
  <bookViews>
    <workbookView xWindow="0" yWindow="0" windowWidth="23040" windowHeight="12360" tabRatio="947" xr2:uid="{00000000-000D-0000-FFFF-FFFF00000000}"/>
  </bookViews>
  <sheets>
    <sheet name="INVOICE" sheetId="15" r:id="rId1"/>
    <sheet name="DUE DATES" sheetId="11" r:id="rId2"/>
    <sheet name="ENTRIES (SIMPLE)" sheetId="8" r:id="rId3"/>
    <sheet name="ENTRIES (GST)" sheetId="13" r:id="rId4"/>
    <sheet name="TDS DEDUCTION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3" l="1"/>
  <c r="D12" i="13"/>
  <c r="H13" i="13" l="1"/>
  <c r="AI44" i="8"/>
  <c r="AI45" i="8" s="1"/>
  <c r="AJ43" i="8"/>
  <c r="AK43" i="8" s="1"/>
  <c r="AC43" i="8"/>
  <c r="AD43" i="8" s="1"/>
  <c r="AB44" i="8"/>
  <c r="AC44" i="8" s="1"/>
  <c r="H14" i="13" l="1"/>
  <c r="AD44" i="8"/>
  <c r="AB45" i="8"/>
  <c r="AJ45" i="8"/>
  <c r="AK45" i="8" s="1"/>
  <c r="AJ44" i="8"/>
  <c r="AK44" i="8" s="1"/>
  <c r="AC45" i="8" l="1"/>
  <c r="AD45" i="8" s="1"/>
  <c r="AJ24" i="8" l="1"/>
  <c r="AK26" i="8" s="1"/>
  <c r="AJ28" i="8" s="1"/>
  <c r="AK29" i="8" s="1"/>
  <c r="AJ20" i="8"/>
  <c r="AK21" i="8" s="1"/>
  <c r="AD26" i="8"/>
  <c r="AD25" i="8" s="1"/>
  <c r="Y26" i="8"/>
  <c r="Y25" i="8" s="1"/>
  <c r="T26" i="8"/>
  <c r="T25" i="8" s="1"/>
  <c r="S32" i="8" s="1"/>
  <c r="T33" i="8" s="1"/>
  <c r="AC20" i="8"/>
  <c r="AD21" i="8" s="1"/>
  <c r="AK35" i="8" l="1"/>
  <c r="AK34" i="8" s="1"/>
  <c r="AJ39" i="8" s="1"/>
  <c r="AK40" i="8" s="1"/>
  <c r="S28" i="8"/>
  <c r="T29" i="8" s="1"/>
  <c r="X28" i="8"/>
  <c r="Y29" i="8" s="1"/>
  <c r="AC28" i="8"/>
  <c r="AD29" i="8" s="1"/>
  <c r="AD35" i="8"/>
  <c r="AD34" i="8" s="1"/>
  <c r="AC39" i="8" s="1"/>
  <c r="AD40" i="8" s="1"/>
  <c r="E28" i="15"/>
  <c r="E32" i="15" s="1"/>
  <c r="E34" i="15" l="1"/>
  <c r="E51" i="15" s="1"/>
  <c r="D13" i="13" l="1"/>
  <c r="D14" i="13" l="1"/>
  <c r="C18" i="11"/>
  <c r="D9" i="8"/>
</calcChain>
</file>

<file path=xl/sharedStrings.xml><?xml version="1.0" encoding="utf-8"?>
<sst xmlns="http://schemas.openxmlformats.org/spreadsheetml/2006/main" count="285" uniqueCount="177">
  <si>
    <t>TOTAL</t>
  </si>
  <si>
    <t>PARTICULARS</t>
  </si>
  <si>
    <t>KHOSLA PROPERTIES PRIVATE LIMITED</t>
  </si>
  <si>
    <t>Bill to:-  RS Trading Pvt Ltd</t>
  </si>
  <si>
    <t>Commission Charges</t>
  </si>
  <si>
    <t>AMT</t>
  </si>
  <si>
    <t>CASE 1</t>
  </si>
  <si>
    <t>Bill Received on 20 August for Commission Charges from Khosla Properties</t>
  </si>
  <si>
    <t>Payment made on 17 Nov</t>
  </si>
  <si>
    <t>Case 2</t>
  </si>
  <si>
    <t>Bill Received on 20 August for Commission Charges from Khosla Properties.TDS Deducted @ 5%</t>
  </si>
  <si>
    <t>Pass entry for Bill Received,TDS Deposited and payment made</t>
  </si>
  <si>
    <t>Case 3</t>
  </si>
  <si>
    <t>Suppose Whole Payment made in Advance after deducting TDS on 13 May</t>
  </si>
  <si>
    <t>Bill received on 20 August of 60000</t>
  </si>
  <si>
    <t>Pass entry for Advance Payment,TDS Deposited and Bill Received</t>
  </si>
  <si>
    <t>Suppose 30% Payment made in Advance after deducting TDS on 13 May</t>
  </si>
  <si>
    <t>Balance Payment made on 19 Dec</t>
  </si>
  <si>
    <t>Case 4</t>
  </si>
  <si>
    <t>Suppose cheque of 18000 Paid made in Advance after deducting TDS on 13 May</t>
  </si>
  <si>
    <t>Payment made on 17 Nov.</t>
  </si>
  <si>
    <t>Pass entry for Bill Received and payment made (Assume no TDS)</t>
  </si>
  <si>
    <t>TDS Deducted on</t>
  </si>
  <si>
    <t>TDS Deposited on</t>
  </si>
  <si>
    <t>Bill Issued</t>
  </si>
  <si>
    <t xml:space="preserve">Payment Made on </t>
  </si>
  <si>
    <t>09-Feb (70%)</t>
  </si>
  <si>
    <t>17 Feb (30%)</t>
  </si>
  <si>
    <t>28-Jan (10%)</t>
  </si>
  <si>
    <t>09-June(50%)</t>
  </si>
  <si>
    <t>09-Aug(10%)</t>
  </si>
  <si>
    <t>Complete the following Table</t>
  </si>
  <si>
    <t>IN BOOKS OF RS TRADING PVT LTD</t>
  </si>
  <si>
    <t>Refer</t>
  </si>
  <si>
    <t>Cgst 9%</t>
  </si>
  <si>
    <t>IT IS APPLICABLE ONLY IF WE ARE DOING BUSINESS</t>
  </si>
  <si>
    <t>DO ALL BUSINESS HAVE TO DEDUCT TDS?</t>
  </si>
  <si>
    <t>Case 5</t>
  </si>
  <si>
    <t>TAX INVOICE</t>
  </si>
  <si>
    <t>CA MANINDER SINGH AND ASSOCIATES</t>
  </si>
  <si>
    <t>253 B 1/12 APSARA ARCADE</t>
  </si>
  <si>
    <t xml:space="preserve">           PUSA ROAD,NEW DELHI-110005</t>
  </si>
  <si>
    <t>GSTIN No 07APAFD8365H1Z9</t>
  </si>
  <si>
    <r>
      <rPr>
        <b/>
        <sz val="10"/>
        <rFont val="Arial"/>
        <family val="2"/>
      </rPr>
      <t>Pan No.</t>
    </r>
    <r>
      <rPr>
        <sz val="11"/>
        <color theme="1"/>
        <rFont val="Calibri"/>
        <family val="2"/>
        <scheme val="minor"/>
      </rPr>
      <t xml:space="preserve"> APAFD8365H</t>
    </r>
  </si>
  <si>
    <t>Bill to</t>
  </si>
  <si>
    <t>Place of Supply</t>
  </si>
  <si>
    <t>INVOICE No</t>
  </si>
  <si>
    <t>Dated</t>
  </si>
  <si>
    <t>RK Electrical Works</t>
  </si>
  <si>
    <t>A-240 Palam Vihar, Delhi</t>
  </si>
  <si>
    <t>MSA-TI-02</t>
  </si>
  <si>
    <t>GSTIN No:-07BBUPS5612K1Z9</t>
  </si>
  <si>
    <t>Description of Services</t>
  </si>
  <si>
    <t>SAC CODE</t>
  </si>
  <si>
    <t>Amount</t>
  </si>
  <si>
    <t>Professional Services for Month of July</t>
  </si>
  <si>
    <t>Total</t>
  </si>
  <si>
    <t>Taxable Value</t>
  </si>
  <si>
    <t>ADD CGST 9%</t>
  </si>
  <si>
    <t>ADD SGST 9%</t>
  </si>
  <si>
    <t>Amount Chargeable (in words)</t>
  </si>
  <si>
    <t>Rupees One Lac Eighteen Thousand Only</t>
  </si>
  <si>
    <t>For CA Maninder Singh &amp; Associates</t>
  </si>
  <si>
    <t>Company's PAN: AAKFD6723D</t>
  </si>
  <si>
    <t>Authorised Signatory</t>
  </si>
  <si>
    <r>
      <t xml:space="preserve">Note-Please make cheques in favor of </t>
    </r>
    <r>
      <rPr>
        <b/>
        <sz val="9"/>
        <rFont val="Arial"/>
        <family val="2"/>
      </rPr>
      <t>"CA Maninder Singh and Associates"</t>
    </r>
  </si>
  <si>
    <t>Who is deductor and deductee in following bill</t>
  </si>
  <si>
    <t>Deductor</t>
  </si>
  <si>
    <t>Deductee</t>
  </si>
  <si>
    <t>Who will file TDS Challan and TDS Return?</t>
  </si>
  <si>
    <t>Who will give TDS Certificate to whom?</t>
  </si>
  <si>
    <t>Pan No:-BBUPS5612K</t>
  </si>
  <si>
    <t xml:space="preserve">   TO   BANK  A/C</t>
  </si>
  <si>
    <t>TDS  A/C  DR.</t>
  </si>
  <si>
    <t xml:space="preserve">    TO   BANK  A/C</t>
  </si>
  <si>
    <t xml:space="preserve">    TO    BANK  A/C</t>
  </si>
  <si>
    <t xml:space="preserve">    TO   TDS  A/C</t>
  </si>
  <si>
    <t>I AM A COMPANY</t>
  </si>
  <si>
    <t>FIRST EXP THEN PAYMENT</t>
  </si>
  <si>
    <t>FIRST PAYMENT IN ADVANCE,THEN EXPENSE</t>
  </si>
  <si>
    <t>20% PAYMENT IN ADVANCE,THEN EXPENSE,THEN BAL PAYMENT</t>
  </si>
  <si>
    <t>IF NO TDS</t>
  </si>
  <si>
    <t>IF TDS @ 10%</t>
  </si>
  <si>
    <t>EXPENSE  A/C  DR.</t>
  </si>
  <si>
    <t xml:space="preserve">   TO   PARTY  A/C</t>
  </si>
  <si>
    <t>PARTY   A/C  DR.</t>
  </si>
  <si>
    <t xml:space="preserve">    TO  TDS</t>
  </si>
  <si>
    <t>PARTY  A/C  DR.</t>
  </si>
  <si>
    <t xml:space="preserve">    TO  TDS  A/C</t>
  </si>
  <si>
    <t>20000 PAYMENT IN ADVANCE,THEN EXPENSE,THEN BAL PAYMENT</t>
  </si>
  <si>
    <t>Q1</t>
  </si>
  <si>
    <t>Q2</t>
  </si>
  <si>
    <t>SHOULD I DEDUCT TDS IF</t>
  </si>
  <si>
    <t>I AM A PROPRIETORSHIP</t>
  </si>
  <si>
    <t>YES/NO</t>
  </si>
  <si>
    <t>Q3</t>
  </si>
  <si>
    <t>Q4</t>
  </si>
  <si>
    <t>NEXT TO NEXT  YEAR,MY TURNOVER IS 7 CRORE</t>
  </si>
  <si>
    <t>I AM A PARTNERSHIP FIRM</t>
  </si>
  <si>
    <t>IN WHICH  CASE I DEDUCT TDS</t>
  </si>
  <si>
    <t>Person who deducts TDS is called Deductor</t>
  </si>
  <si>
    <t>Person whose Tds  is deducted is called Deductee</t>
  </si>
  <si>
    <t>TDS Return is filled by Deductor</t>
  </si>
  <si>
    <t>Deductor gives TDS Certificate to Deductee</t>
  </si>
  <si>
    <t>TDS is Deducted on Expenses</t>
  </si>
  <si>
    <t>TDS means Tax Deducted at Source</t>
  </si>
  <si>
    <t>Bill</t>
  </si>
  <si>
    <t>or</t>
  </si>
  <si>
    <t>Payment</t>
  </si>
  <si>
    <t>which is earlier</t>
  </si>
  <si>
    <t>TDS is normally deposited on 7th of Next Month</t>
  </si>
  <si>
    <t>But March TDS is Deposited on 30 april</t>
  </si>
  <si>
    <t>(Exp pura amt dikhayenge,par tds balance amt pe katenge</t>
  </si>
  <si>
    <t>Remaining Party A/c main Daalenge)</t>
  </si>
  <si>
    <t>(92000-20000)</t>
  </si>
  <si>
    <t>92222-22222</t>
  </si>
  <si>
    <t>TDS</t>
  </si>
  <si>
    <t>NET</t>
  </si>
  <si>
    <t>CONTRACT</t>
  </si>
  <si>
    <t>ADV</t>
  </si>
  <si>
    <t>BALANCE</t>
  </si>
  <si>
    <t>I HAVE TAKEN  A OFFICE ON RENT</t>
  </si>
  <si>
    <t>TDS Yes/no</t>
  </si>
  <si>
    <t>TDS Rules are Compulsory in case  of</t>
  </si>
  <si>
    <t>Company (Always)</t>
  </si>
  <si>
    <t>Partnership (Always)</t>
  </si>
  <si>
    <r>
      <t xml:space="preserve">Propritorship(If last year turnover more than </t>
    </r>
    <r>
      <rPr>
        <strike/>
        <sz val="11"/>
        <color theme="1"/>
        <rFont val="Calibri"/>
        <family val="2"/>
        <scheme val="minor"/>
      </rPr>
      <t xml:space="preserve">2 Crores </t>
    </r>
    <r>
      <rPr>
        <sz val="11"/>
        <color theme="1"/>
        <rFont val="Calibri"/>
        <family val="2"/>
        <scheme val="minor"/>
      </rPr>
      <t>1 Crore)</t>
    </r>
  </si>
  <si>
    <t>However for Professionals,turnover limit is 50 lacs instead of 1 Crore in Last year)</t>
  </si>
  <si>
    <t>I START A NEW TRADING BUSINESS,  IN FIRST YEAR MY TURNOVER IS 5 CRORE.</t>
  </si>
  <si>
    <t>NEXT YEAR, MY TURNOVER  IS ONLY 70 LACS</t>
  </si>
  <si>
    <t>A newly established CA Firm RK and Co (Proprietor Rajesh Aggarwal)takes office on Rent @ 30000 pm</t>
  </si>
  <si>
    <t>Turnover in first year is 70 lacs</t>
  </si>
  <si>
    <t>Should it deduct TDS ?</t>
  </si>
  <si>
    <t>Q5</t>
  </si>
  <si>
    <t>28-Dec-19 (30%)</t>
  </si>
  <si>
    <t>To TDS</t>
  </si>
  <si>
    <t>ADVANCE</t>
  </si>
  <si>
    <t>Jeevan Caterers</t>
  </si>
  <si>
    <t>Catering Service</t>
  </si>
  <si>
    <t>Cgst 2.5%</t>
  </si>
  <si>
    <t>Sgst 2.5%</t>
  </si>
  <si>
    <t>PRICE WATERHOUSE COOPERS</t>
  </si>
  <si>
    <t>Audit Fees</t>
  </si>
  <si>
    <t>SGST 9%</t>
  </si>
  <si>
    <t>Our Company has Received Following Expense Bills</t>
  </si>
  <si>
    <t>Pass Entry Assuming No TDS</t>
  </si>
  <si>
    <t>(As per GST Rule,Input Tax Credit (ITC) is available on Audit fees but not available on food and catering services)</t>
  </si>
  <si>
    <t>Pass Entry Assuming TDS Applicable @ 2% on Catering and 10% on Audit fees</t>
  </si>
  <si>
    <t>Assume Payment Made Same Day to Party</t>
  </si>
  <si>
    <t>CASE</t>
  </si>
  <si>
    <t>PROPRIETORSHIP (PROFESSIONAL)</t>
  </si>
  <si>
    <t xml:space="preserve">NORMALLY TDS IS NOT TO BE DEDUCTED ON PERSONAL PAYMENT </t>
  </si>
  <si>
    <t>MY COMPANY  TAKES FOLLOWING PROPERTY ON RENT @ 30000 PER MONTH</t>
  </si>
  <si>
    <t>I HAVE TAKEN  A HOME ON RENT FOR MY EMPLOYEES</t>
  </si>
  <si>
    <t>SHOULD I DEDUCT TDS ON VARIOUS EXPENSES IF</t>
  </si>
  <si>
    <t>I HAVE TAKEN A HOUSE ON RENT FOR MYSELF TO LIVE</t>
  </si>
  <si>
    <t>EXP WE HAVE TO SHOW OF FULL AMT BUT TDS WE HAVE TO DEDUCT BALANCE</t>
  </si>
  <si>
    <t>REMAINING AMT WE HAVE TO PUT IN PARTY ACCOUNT</t>
  </si>
  <si>
    <t>Exp Dr</t>
  </si>
  <si>
    <t>To Party</t>
  </si>
  <si>
    <t>Input CGST</t>
  </si>
  <si>
    <t>Input SGST</t>
  </si>
  <si>
    <t>If No ITC</t>
  </si>
  <si>
    <t>If ITC Avaialble</t>
  </si>
  <si>
    <t>If No TDS</t>
  </si>
  <si>
    <t>IF TDS applicable</t>
  </si>
  <si>
    <t>ENTRIES WITH GST</t>
  </si>
  <si>
    <t xml:space="preserve"> </t>
  </si>
  <si>
    <t>https://www.teachoo.com/premium/11571/1647/Invoice/category/TDS-Basics/</t>
  </si>
  <si>
    <t>https://www.teachoo.com/premium/5502/1647/Due-Dates/category/TDS-Basics/</t>
  </si>
  <si>
    <t>https://www.teachoo.com/premium/5503/1647/Entries-Simple/category/TDS-Basics/</t>
  </si>
  <si>
    <t>https://www.teachoo.com/premium/11572/1647/Entries-GST/category/TDS-Basics/</t>
  </si>
  <si>
    <t>https://www.teachoo.com/premium/11574/1647/Tds-Deduction/category/TDS-Basics/</t>
  </si>
  <si>
    <t>What is TDS</t>
  </si>
  <si>
    <t>https://www.teachoo.com/premium/942/1647/Meaning-of-TDS/category/TDS-Basics/</t>
  </si>
  <si>
    <t>Learn more here</t>
  </si>
  <si>
    <t>For Answer of this Question,Refer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</si>
</sst>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0.00"/>
    <numFmt numFmtId="165" formatCode="[$-409]d/mmm/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222222"/>
      <name val="Arial"/>
      <family val="2"/>
    </font>
    <font>
      <sz val="11"/>
      <color rgb="FF333333"/>
      <name val="Open Sans"/>
    </font>
    <font>
      <b/>
      <sz val="10"/>
      <color rgb="FF222222"/>
      <name val="Arial"/>
      <family val="2"/>
    </font>
    <font>
      <sz val="13"/>
      <color rgb="FF222222"/>
      <name val="Arial"/>
      <family val="2"/>
    </font>
    <font>
      <sz val="13"/>
      <color rgb="FF333333"/>
      <name val="Open Sans"/>
    </font>
    <font>
      <b/>
      <sz val="13"/>
      <color rgb="FF22222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57">
    <xf numFmtId="0" fontId="0" fillId="0" borderId="0" xfId="0"/>
    <xf numFmtId="0" fontId="0" fillId="0" borderId="1" xfId="0" applyBorder="1"/>
    <xf numFmtId="0" fontId="1" fillId="0" borderId="0" xfId="0" applyFont="1"/>
    <xf numFmtId="0" fontId="1" fillId="3" borderId="1" xfId="0" applyFont="1" applyFill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4" xfId="0" applyBorder="1"/>
    <xf numFmtId="0" fontId="2" fillId="0" borderId="0" xfId="1"/>
    <xf numFmtId="16" fontId="0" fillId="0" borderId="0" xfId="0" applyNumberFormat="1"/>
    <xf numFmtId="0" fontId="3" fillId="0" borderId="0" xfId="0" applyFont="1" applyFill="1"/>
    <xf numFmtId="0" fontId="4" fillId="0" borderId="0" xfId="2"/>
    <xf numFmtId="0" fontId="4" fillId="0" borderId="0" xfId="2" applyAlignment="1">
      <alignment horizontal="center"/>
    </xf>
    <xf numFmtId="0" fontId="4" fillId="4" borderId="11" xfId="2" applyFill="1" applyBorder="1"/>
    <xf numFmtId="0" fontId="4" fillId="4" borderId="0" xfId="2" applyFont="1" applyFill="1" applyBorder="1"/>
    <xf numFmtId="0" fontId="4" fillId="4" borderId="0" xfId="2" applyFill="1" applyBorder="1" applyAlignment="1">
      <alignment horizontal="center"/>
    </xf>
    <xf numFmtId="0" fontId="4" fillId="4" borderId="12" xfId="2" applyFill="1" applyBorder="1" applyAlignment="1">
      <alignment horizontal="center"/>
    </xf>
    <xf numFmtId="0" fontId="10" fillId="4" borderId="10" xfId="2" applyFont="1" applyFill="1" applyBorder="1" applyAlignment="1">
      <alignment horizontal="left" vertical="top"/>
    </xf>
    <xf numFmtId="0" fontId="4" fillId="0" borderId="0" xfId="2" applyFont="1"/>
    <xf numFmtId="0" fontId="10" fillId="4" borderId="12" xfId="2" applyFont="1" applyFill="1" applyBorder="1" applyAlignment="1">
      <alignment horizontal="left" vertical="top"/>
    </xf>
    <xf numFmtId="0" fontId="11" fillId="4" borderId="14" xfId="2" applyFont="1" applyFill="1" applyBorder="1" applyAlignment="1">
      <alignment horizontal="left" vertical="top"/>
    </xf>
    <xf numFmtId="0" fontId="11" fillId="4" borderId="12" xfId="2" applyFont="1" applyFill="1" applyBorder="1" applyAlignment="1">
      <alignment horizontal="left" vertical="top"/>
    </xf>
    <xf numFmtId="0" fontId="4" fillId="4" borderId="14" xfId="2" applyFont="1" applyFill="1" applyBorder="1" applyAlignment="1">
      <alignment wrapText="1"/>
    </xf>
    <xf numFmtId="0" fontId="4" fillId="4" borderId="12" xfId="2" applyFont="1" applyFill="1" applyBorder="1" applyAlignment="1">
      <alignment wrapText="1"/>
    </xf>
    <xf numFmtId="0" fontId="13" fillId="4" borderId="16" xfId="2" applyFont="1" applyFill="1" applyBorder="1" applyAlignment="1">
      <alignment vertical="top"/>
    </xf>
    <xf numFmtId="0" fontId="13" fillId="4" borderId="15" xfId="2" applyFont="1" applyFill="1" applyBorder="1" applyAlignment="1">
      <alignment vertical="top"/>
    </xf>
    <xf numFmtId="0" fontId="8" fillId="4" borderId="8" xfId="2" applyFont="1" applyFill="1" applyBorder="1" applyAlignment="1">
      <alignment horizontal="left" vertical="top"/>
    </xf>
    <xf numFmtId="0" fontId="8" fillId="4" borderId="20" xfId="2" applyFont="1" applyFill="1" applyBorder="1" applyAlignment="1">
      <alignment horizontal="center" vertical="top"/>
    </xf>
    <xf numFmtId="0" fontId="8" fillId="4" borderId="0" xfId="2" applyFont="1" applyFill="1" applyBorder="1" applyAlignment="1">
      <alignment vertical="top"/>
    </xf>
    <xf numFmtId="0" fontId="7" fillId="4" borderId="14" xfId="2" applyFont="1" applyFill="1" applyBorder="1" applyAlignment="1">
      <alignment horizontal="center" vertical="top"/>
    </xf>
    <xf numFmtId="0" fontId="4" fillId="4" borderId="8" xfId="2" applyFont="1" applyFill="1" applyBorder="1" applyAlignment="1">
      <alignment horizontal="right" vertical="top"/>
    </xf>
    <xf numFmtId="0" fontId="4" fillId="4" borderId="13" xfId="2" applyFont="1" applyFill="1" applyBorder="1" applyAlignment="1">
      <alignment horizontal="right" vertical="top"/>
    </xf>
    <xf numFmtId="0" fontId="4" fillId="4" borderId="10" xfId="2" applyFont="1" applyFill="1" applyBorder="1" applyAlignment="1">
      <alignment horizontal="right" vertical="top"/>
    </xf>
    <xf numFmtId="0" fontId="4" fillId="4" borderId="13" xfId="2" applyFont="1" applyFill="1" applyBorder="1" applyAlignment="1">
      <alignment horizontal="center" vertical="top"/>
    </xf>
    <xf numFmtId="0" fontId="14" fillId="4" borderId="11" xfId="2" applyFont="1" applyFill="1" applyBorder="1" applyAlignment="1">
      <alignment wrapText="1"/>
    </xf>
    <xf numFmtId="0" fontId="14" fillId="4" borderId="14" xfId="2" applyFont="1" applyFill="1" applyBorder="1" applyAlignment="1">
      <alignment wrapText="1"/>
    </xf>
    <xf numFmtId="0" fontId="15" fillId="4" borderId="0" xfId="2" applyFont="1" applyFill="1" applyBorder="1"/>
    <xf numFmtId="0" fontId="16" fillId="4" borderId="14" xfId="2" applyFont="1" applyFill="1" applyBorder="1" applyAlignment="1">
      <alignment horizontal="center" wrapText="1"/>
    </xf>
    <xf numFmtId="0" fontId="16" fillId="2" borderId="0" xfId="2" applyFont="1" applyFill="1" applyAlignment="1">
      <alignment wrapText="1"/>
    </xf>
    <xf numFmtId="0" fontId="17" fillId="4" borderId="11" xfId="2" applyFont="1" applyFill="1" applyBorder="1" applyAlignment="1">
      <alignment wrapText="1"/>
    </xf>
    <xf numFmtId="0" fontId="17" fillId="4" borderId="14" xfId="2" applyFont="1" applyFill="1" applyBorder="1" applyAlignment="1">
      <alignment wrapText="1"/>
    </xf>
    <xf numFmtId="0" fontId="18" fillId="4" borderId="0" xfId="2" applyFont="1" applyFill="1" applyBorder="1"/>
    <xf numFmtId="0" fontId="17" fillId="4" borderId="14" xfId="2" applyFont="1" applyFill="1" applyBorder="1" applyAlignment="1">
      <alignment horizontal="center" wrapText="1"/>
    </xf>
    <xf numFmtId="0" fontId="14" fillId="2" borderId="0" xfId="2" applyFont="1" applyFill="1" applyAlignment="1">
      <alignment wrapText="1"/>
    </xf>
    <xf numFmtId="0" fontId="19" fillId="4" borderId="11" xfId="2" applyFont="1" applyFill="1" applyBorder="1" applyAlignment="1">
      <alignment wrapText="1"/>
    </xf>
    <xf numFmtId="0" fontId="19" fillId="4" borderId="14" xfId="2" applyFont="1" applyFill="1" applyBorder="1" applyAlignment="1">
      <alignment wrapText="1"/>
    </xf>
    <xf numFmtId="0" fontId="19" fillId="4" borderId="0" xfId="2" applyFont="1" applyFill="1" applyBorder="1" applyAlignment="1">
      <alignment wrapText="1"/>
    </xf>
    <xf numFmtId="0" fontId="19" fillId="4" borderId="14" xfId="2" applyFont="1" applyFill="1" applyBorder="1" applyAlignment="1">
      <alignment horizontal="center" wrapText="1"/>
    </xf>
    <xf numFmtId="0" fontId="17" fillId="4" borderId="0" xfId="2" applyFont="1" applyFill="1" applyBorder="1" applyAlignment="1">
      <alignment wrapText="1"/>
    </xf>
    <xf numFmtId="9" fontId="19" fillId="4" borderId="0" xfId="2" applyNumberFormat="1" applyFont="1" applyFill="1" applyBorder="1" applyAlignment="1">
      <alignment wrapText="1"/>
    </xf>
    <xf numFmtId="0" fontId="14" fillId="4" borderId="0" xfId="2" applyFont="1" applyFill="1" applyBorder="1" applyAlignment="1">
      <alignment wrapText="1"/>
    </xf>
    <xf numFmtId="0" fontId="14" fillId="4" borderId="14" xfId="2" applyFont="1" applyFill="1" applyBorder="1" applyAlignment="1">
      <alignment horizontal="center" wrapText="1"/>
    </xf>
    <xf numFmtId="0" fontId="4" fillId="4" borderId="14" xfId="2" applyFill="1" applyBorder="1"/>
    <xf numFmtId="0" fontId="4" fillId="4" borderId="0" xfId="2" applyFill="1" applyBorder="1"/>
    <xf numFmtId="0" fontId="4" fillId="4" borderId="14" xfId="2" applyFill="1" applyBorder="1" applyAlignment="1">
      <alignment horizontal="center"/>
    </xf>
    <xf numFmtId="0" fontId="4" fillId="2" borderId="0" xfId="2" applyFill="1"/>
    <xf numFmtId="0" fontId="4" fillId="4" borderId="11" xfId="2" applyFont="1" applyFill="1" applyBorder="1" applyAlignment="1">
      <alignment horizontal="left" vertical="top"/>
    </xf>
    <xf numFmtId="0" fontId="4" fillId="4" borderId="14" xfId="2" applyFont="1" applyFill="1" applyBorder="1" applyAlignment="1">
      <alignment horizontal="left" vertical="top"/>
    </xf>
    <xf numFmtId="0" fontId="4" fillId="4" borderId="0" xfId="2" applyFont="1" applyFill="1" applyBorder="1" applyAlignment="1">
      <alignment horizontal="left" vertical="top"/>
    </xf>
    <xf numFmtId="0" fontId="4" fillId="4" borderId="14" xfId="2" applyFont="1" applyFill="1" applyBorder="1" applyAlignment="1">
      <alignment horizontal="center" vertical="top"/>
    </xf>
    <xf numFmtId="0" fontId="20" fillId="4" borderId="21" xfId="2" applyFont="1" applyFill="1" applyBorder="1" applyAlignment="1">
      <alignment horizontal="left" vertical="top"/>
    </xf>
    <xf numFmtId="0" fontId="20" fillId="4" borderId="16" xfId="2" applyFont="1" applyFill="1" applyBorder="1" applyAlignment="1">
      <alignment horizontal="left" vertical="top"/>
    </xf>
    <xf numFmtId="0" fontId="20" fillId="4" borderId="22" xfId="2" applyFont="1" applyFill="1" applyBorder="1" applyAlignment="1">
      <alignment horizontal="left" vertical="top"/>
    </xf>
    <xf numFmtId="164" fontId="9" fillId="4" borderId="14" xfId="2" applyNumberFormat="1" applyFont="1" applyFill="1" applyBorder="1" applyAlignment="1">
      <alignment horizontal="center" vertical="top"/>
    </xf>
    <xf numFmtId="0" fontId="10" fillId="4" borderId="21" xfId="2" applyFont="1" applyFill="1" applyBorder="1" applyAlignment="1">
      <alignment vertical="top"/>
    </xf>
    <xf numFmtId="0" fontId="10" fillId="4" borderId="16" xfId="2" applyFont="1" applyFill="1" applyBorder="1" applyAlignment="1">
      <alignment vertical="top"/>
    </xf>
    <xf numFmtId="0" fontId="10" fillId="4" borderId="15" xfId="2" applyFont="1" applyFill="1" applyBorder="1" applyAlignment="1">
      <alignment vertical="top"/>
    </xf>
    <xf numFmtId="164" fontId="21" fillId="4" borderId="20" xfId="2" applyNumberFormat="1" applyFont="1" applyFill="1" applyBorder="1" applyAlignment="1">
      <alignment horizontal="center" vertical="top"/>
    </xf>
    <xf numFmtId="0" fontId="12" fillId="4" borderId="8" xfId="2" applyFont="1" applyFill="1" applyBorder="1" applyAlignment="1">
      <alignment vertical="top"/>
    </xf>
    <xf numFmtId="0" fontId="12" fillId="4" borderId="13" xfId="2" applyFont="1" applyFill="1" applyBorder="1" applyAlignment="1">
      <alignment vertical="top"/>
    </xf>
    <xf numFmtId="0" fontId="4" fillId="4" borderId="9" xfId="2" applyFont="1" applyFill="1" applyBorder="1" applyAlignment="1">
      <alignment horizontal="center" vertical="top"/>
    </xf>
    <xf numFmtId="0" fontId="20" fillId="4" borderId="10" xfId="2" applyFont="1" applyFill="1" applyBorder="1" applyAlignment="1">
      <alignment horizontal="center" vertical="top"/>
    </xf>
    <xf numFmtId="0" fontId="10" fillId="4" borderId="11" xfId="2" applyFont="1" applyFill="1" applyBorder="1" applyAlignment="1">
      <alignment vertical="top" wrapText="1"/>
    </xf>
    <xf numFmtId="0" fontId="10" fillId="4" borderId="14" xfId="2" applyFont="1" applyFill="1" applyBorder="1" applyAlignment="1">
      <alignment vertical="top" wrapText="1"/>
    </xf>
    <xf numFmtId="0" fontId="10" fillId="4" borderId="14" xfId="2" applyFont="1" applyFill="1" applyBorder="1" applyAlignment="1">
      <alignment horizontal="left" vertical="top"/>
    </xf>
    <xf numFmtId="0" fontId="12" fillId="4" borderId="14" xfId="2" applyFont="1" applyFill="1" applyBorder="1" applyAlignment="1">
      <alignment horizontal="left" vertical="top" wrapText="1"/>
    </xf>
    <xf numFmtId="0" fontId="12" fillId="4" borderId="16" xfId="2" applyFont="1" applyFill="1" applyBorder="1" applyAlignment="1">
      <alignment horizontal="left" vertical="top" wrapText="1"/>
    </xf>
    <xf numFmtId="0" fontId="12" fillId="4" borderId="21" xfId="2" applyFont="1" applyFill="1" applyBorder="1" applyAlignment="1">
      <alignment horizontal="left" vertical="top" indent="15"/>
    </xf>
    <xf numFmtId="0" fontId="12" fillId="4" borderId="22" xfId="2" applyFont="1" applyFill="1" applyBorder="1" applyAlignment="1">
      <alignment horizontal="left" vertical="top" indent="15"/>
    </xf>
    <xf numFmtId="0" fontId="4" fillId="4" borderId="22" xfId="2" applyFont="1" applyFill="1" applyBorder="1" applyAlignment="1">
      <alignment horizontal="center" vertical="top"/>
    </xf>
    <xf numFmtId="0" fontId="4" fillId="4" borderId="15" xfId="2" applyFont="1" applyFill="1" applyBorder="1" applyAlignment="1">
      <alignment horizontal="center" vertical="top"/>
    </xf>
    <xf numFmtId="0" fontId="4" fillId="0" borderId="1" xfId="2" applyBorder="1"/>
    <xf numFmtId="0" fontId="9" fillId="0" borderId="0" xfId="2" applyFont="1"/>
    <xf numFmtId="0" fontId="0" fillId="0" borderId="0" xfId="0" applyFont="1"/>
    <xf numFmtId="0" fontId="0" fillId="0" borderId="0" xfId="0" applyBorder="1"/>
    <xf numFmtId="16" fontId="0" fillId="0" borderId="0" xfId="0" applyNumberFormat="1" applyBorder="1"/>
    <xf numFmtId="9" fontId="0" fillId="0" borderId="0" xfId="0" applyNumberFormat="1" applyBorder="1"/>
    <xf numFmtId="0" fontId="0" fillId="0" borderId="0" xfId="0" applyFill="1" applyBorder="1"/>
    <xf numFmtId="0" fontId="0" fillId="5" borderId="0" xfId="0" applyFill="1"/>
    <xf numFmtId="0" fontId="1" fillId="5" borderId="0" xfId="0" applyFont="1" applyFill="1"/>
    <xf numFmtId="0" fontId="0" fillId="0" borderId="0" xfId="0" applyFill="1"/>
    <xf numFmtId="0" fontId="0" fillId="0" borderId="0" xfId="0" applyFont="1" applyFill="1"/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0" fillId="6" borderId="0" xfId="0" applyFill="1"/>
    <xf numFmtId="0" fontId="1" fillId="6" borderId="0" xfId="0" applyFont="1" applyFill="1"/>
    <xf numFmtId="0" fontId="0" fillId="6" borderId="0" xfId="0" applyFont="1" applyFill="1"/>
    <xf numFmtId="0" fontId="4" fillId="6" borderId="0" xfId="2" applyFill="1"/>
    <xf numFmtId="0" fontId="22" fillId="0" borderId="0" xfId="0" applyFont="1"/>
    <xf numFmtId="0" fontId="22" fillId="5" borderId="0" xfId="0" applyFont="1" applyFill="1"/>
    <xf numFmtId="0" fontId="0" fillId="5" borderId="1" xfId="0" applyFill="1" applyBorder="1"/>
    <xf numFmtId="0" fontId="1" fillId="5" borderId="0" xfId="0" applyFont="1" applyFill="1" applyBorder="1"/>
    <xf numFmtId="0" fontId="1" fillId="0" borderId="0" xfId="0" applyFont="1" applyFill="1"/>
    <xf numFmtId="0" fontId="22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6" fontId="3" fillId="0" borderId="1" xfId="0" applyNumberFormat="1" applyFont="1" applyFill="1" applyBorder="1" applyAlignment="1">
      <alignment horizontal="left" vertical="center"/>
    </xf>
    <xf numFmtId="0" fontId="22" fillId="0" borderId="5" xfId="0" applyFont="1" applyBorder="1"/>
    <xf numFmtId="0" fontId="25" fillId="7" borderId="1" xfId="0" applyFont="1" applyFill="1" applyBorder="1"/>
    <xf numFmtId="0" fontId="24" fillId="7" borderId="1" xfId="0" applyFont="1" applyFill="1" applyBorder="1"/>
    <xf numFmtId="0" fontId="22" fillId="0" borderId="0" xfId="0" applyFont="1" applyFill="1" applyBorder="1"/>
    <xf numFmtId="0" fontId="0" fillId="8" borderId="0" xfId="0" applyFill="1"/>
    <xf numFmtId="0" fontId="1" fillId="8" borderId="0" xfId="0" applyFont="1" applyFill="1"/>
    <xf numFmtId="0" fontId="12" fillId="4" borderId="17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15" fontId="9" fillId="4" borderId="18" xfId="2" applyNumberFormat="1" applyFont="1" applyFill="1" applyBorder="1" applyAlignment="1">
      <alignment horizontal="center" vertical="center"/>
    </xf>
    <xf numFmtId="15" fontId="9" fillId="4" borderId="12" xfId="2" applyNumberFormat="1" applyFont="1" applyFill="1" applyBorder="1" applyAlignment="1">
      <alignment horizontal="center" vertical="center"/>
    </xf>
    <xf numFmtId="15" fontId="9" fillId="4" borderId="19" xfId="2" applyNumberFormat="1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top"/>
    </xf>
    <xf numFmtId="0" fontId="4" fillId="4" borderId="12" xfId="2" applyFill="1" applyBorder="1"/>
    <xf numFmtId="0" fontId="10" fillId="4" borderId="11" xfId="2" applyFont="1" applyFill="1" applyBorder="1" applyAlignment="1">
      <alignment horizontal="left" vertical="top"/>
    </xf>
    <xf numFmtId="0" fontId="12" fillId="4" borderId="0" xfId="2" applyFont="1" applyFill="1" applyBorder="1" applyAlignment="1">
      <alignment horizontal="center" vertical="top"/>
    </xf>
    <xf numFmtId="0" fontId="12" fillId="4" borderId="12" xfId="2" applyFont="1" applyFill="1" applyBorder="1" applyAlignment="1">
      <alignment horizontal="center" vertical="top"/>
    </xf>
    <xf numFmtId="0" fontId="10" fillId="4" borderId="12" xfId="2" applyFont="1" applyFill="1" applyBorder="1" applyAlignment="1">
      <alignment horizontal="center" vertical="top"/>
    </xf>
    <xf numFmtId="0" fontId="10" fillId="4" borderId="22" xfId="2" applyFont="1" applyFill="1" applyBorder="1" applyAlignment="1">
      <alignment horizontal="center" vertical="top"/>
    </xf>
    <xf numFmtId="0" fontId="10" fillId="4" borderId="15" xfId="2" applyFont="1" applyFill="1" applyBorder="1" applyAlignment="1">
      <alignment horizontal="center" vertical="top"/>
    </xf>
    <xf numFmtId="0" fontId="12" fillId="4" borderId="11" xfId="2" applyFont="1" applyFill="1" applyBorder="1" applyAlignment="1">
      <alignment horizontal="left" vertical="top" wrapText="1"/>
    </xf>
    <xf numFmtId="0" fontId="12" fillId="4" borderId="21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/>
    </xf>
    <xf numFmtId="0" fontId="10" fillId="4" borderId="14" xfId="2" applyFont="1" applyFill="1" applyBorder="1" applyAlignment="1">
      <alignment horizontal="left" vertical="top"/>
    </xf>
    <xf numFmtId="0" fontId="10" fillId="4" borderId="10" xfId="2" applyFont="1" applyFill="1" applyBorder="1" applyAlignment="1">
      <alignment horizontal="center" vertical="center" wrapText="1"/>
    </xf>
    <xf numFmtId="0" fontId="10" fillId="4" borderId="12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7" fillId="4" borderId="11" xfId="2" applyFont="1" applyFill="1" applyBorder="1" applyAlignment="1">
      <alignment horizontal="center"/>
    </xf>
    <xf numFmtId="0" fontId="7" fillId="4" borderId="0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/>
    </xf>
    <xf numFmtId="0" fontId="8" fillId="4" borderId="11" xfId="2" applyFont="1" applyFill="1" applyBorder="1" applyAlignment="1">
      <alignment horizontal="center"/>
    </xf>
    <xf numFmtId="0" fontId="8" fillId="4" borderId="0" xfId="2" applyFont="1" applyFill="1" applyBorder="1" applyAlignment="1">
      <alignment horizontal="center"/>
    </xf>
    <xf numFmtId="0" fontId="8" fillId="4" borderId="12" xfId="2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4" fillId="0" borderId="0" xfId="2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10</xdr:row>
      <xdr:rowOff>219075</xdr:rowOff>
    </xdr:from>
    <xdr:ext cx="2819400" cy="7192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9350" y="62865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</xdr:col>
      <xdr:colOff>114300</xdr:colOff>
      <xdr:row>54</xdr:row>
      <xdr:rowOff>57150</xdr:rowOff>
    </xdr:from>
    <xdr:to>
      <xdr:col>4</xdr:col>
      <xdr:colOff>1238250</xdr:colOff>
      <xdr:row>56</xdr:row>
      <xdr:rowOff>104776</xdr:rowOff>
    </xdr:to>
    <xdr:pic>
      <xdr:nvPicPr>
        <xdr:cNvPr id="3" name="Picture 2" descr="https://upload.wikimedia.org/wikipedia/en/thumb/1/1a/Signature_of_Amitabh_Bachchan.svg/1280px-Signature_of_Amitabh_Bachchan.sv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324975"/>
          <a:ext cx="262890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achoo.com/premium/942/1647/Meaning-of-TDS/category/TDS-Basics/" TargetMode="External"/><Relationship Id="rId1" Type="http://schemas.openxmlformats.org/officeDocument/2006/relationships/hyperlink" Target="https://www.teachoo.com/premium/11571/1647/Invoice/category/TDS-Basic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eachoo.com/premium/5502/1647/Due-Dates/category/TDS-Basic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eachoo.com/premium/5503/1647/Entries-Simple/category/TDS-Basic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eachoo.com/premium/11572/1647/Entries-GST/category/TDS-Basic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teachoo.com/premium/11574/1647/Tds-Deduction/category/TDS-Bas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70"/>
  <sheetViews>
    <sheetView tabSelected="1" workbookViewId="0">
      <selection activeCell="B3" sqref="B3"/>
    </sheetView>
  </sheetViews>
  <sheetFormatPr defaultColWidth="9.21875" defaultRowHeight="13.2"/>
  <cols>
    <col min="1" max="1" width="9.21875" style="11"/>
    <col min="2" max="2" width="52.77734375" style="11" customWidth="1"/>
    <col min="3" max="3" width="28.21875" style="11" customWidth="1"/>
    <col min="4" max="4" width="22.5546875" style="12" customWidth="1"/>
    <col min="5" max="5" width="21.21875" style="12" customWidth="1"/>
    <col min="6" max="16384" width="9.21875" style="11"/>
  </cols>
  <sheetData>
    <row r="4" spans="2:13">
      <c r="B4" s="82" t="s">
        <v>66</v>
      </c>
    </row>
    <row r="5" spans="2:13">
      <c r="H5" s="82" t="s">
        <v>173</v>
      </c>
    </row>
    <row r="6" spans="2:13">
      <c r="B6" s="11" t="s">
        <v>67</v>
      </c>
      <c r="C6" s="81"/>
      <c r="H6" s="98" t="s">
        <v>105</v>
      </c>
      <c r="I6" s="98"/>
      <c r="J6" s="98"/>
      <c r="K6" s="98"/>
      <c r="L6" s="98"/>
      <c r="M6" s="98"/>
    </row>
    <row r="7" spans="2:13">
      <c r="B7" s="11" t="s">
        <v>68</v>
      </c>
      <c r="C7" s="81"/>
      <c r="H7" s="98" t="s">
        <v>104</v>
      </c>
      <c r="I7" s="98"/>
      <c r="J7" s="98"/>
      <c r="K7" s="98"/>
      <c r="L7" s="98"/>
      <c r="M7" s="98"/>
    </row>
    <row r="8" spans="2:13">
      <c r="H8" s="98" t="s">
        <v>100</v>
      </c>
      <c r="I8" s="98"/>
      <c r="J8" s="98"/>
      <c r="K8" s="98"/>
      <c r="L8" s="98"/>
      <c r="M8" s="98"/>
    </row>
    <row r="9" spans="2:13" ht="12.75" customHeight="1" thickBot="1">
      <c r="H9" s="98" t="s">
        <v>101</v>
      </c>
      <c r="I9" s="98"/>
      <c r="J9" s="98"/>
      <c r="K9" s="98"/>
      <c r="L9" s="98"/>
      <c r="M9" s="98"/>
    </row>
    <row r="10" spans="2:13" ht="18" thickBot="1">
      <c r="B10" s="138" t="s">
        <v>38</v>
      </c>
      <c r="C10" s="139"/>
      <c r="D10" s="139"/>
      <c r="E10" s="140"/>
      <c r="H10" s="98" t="s">
        <v>102</v>
      </c>
      <c r="I10" s="98"/>
      <c r="J10" s="98"/>
      <c r="K10" s="98"/>
      <c r="L10" s="98"/>
      <c r="M10" s="98"/>
    </row>
    <row r="11" spans="2:13" ht="30">
      <c r="B11" s="141" t="s">
        <v>39</v>
      </c>
      <c r="C11" s="142"/>
      <c r="D11" s="142"/>
      <c r="E11" s="143"/>
      <c r="H11" s="98" t="s">
        <v>103</v>
      </c>
      <c r="I11" s="98"/>
      <c r="J11" s="98"/>
      <c r="K11" s="98"/>
      <c r="L11" s="98"/>
      <c r="M11" s="98"/>
    </row>
    <row r="12" spans="2:13" ht="13.8">
      <c r="B12" s="144" t="s">
        <v>40</v>
      </c>
      <c r="C12" s="145"/>
      <c r="D12" s="145"/>
      <c r="E12" s="146"/>
    </row>
    <row r="13" spans="2:13" ht="13.8">
      <c r="B13" s="144" t="s">
        <v>41</v>
      </c>
      <c r="C13" s="145"/>
      <c r="D13" s="145"/>
      <c r="E13" s="146"/>
      <c r="H13" s="11" t="s">
        <v>175</v>
      </c>
    </row>
    <row r="14" spans="2:13" ht="14.4">
      <c r="B14" s="147" t="s">
        <v>42</v>
      </c>
      <c r="C14" s="148"/>
      <c r="D14" s="148"/>
      <c r="E14" s="149"/>
      <c r="H14" s="8" t="s">
        <v>174</v>
      </c>
    </row>
    <row r="15" spans="2:13" ht="15" thickBot="1">
      <c r="B15" s="13"/>
      <c r="C15" s="14" t="s">
        <v>43</v>
      </c>
      <c r="D15" s="15"/>
      <c r="E15" s="16"/>
    </row>
    <row r="16" spans="2:13">
      <c r="B16" s="130" t="s">
        <v>44</v>
      </c>
      <c r="C16" s="17" t="s">
        <v>45</v>
      </c>
      <c r="D16" s="132" t="s">
        <v>46</v>
      </c>
      <c r="E16" s="135" t="s">
        <v>47</v>
      </c>
      <c r="G16" s="18"/>
      <c r="H16" s="11" t="s">
        <v>176</v>
      </c>
    </row>
    <row r="17" spans="2:8" ht="14.4">
      <c r="B17" s="131"/>
      <c r="C17" s="19"/>
      <c r="D17" s="133"/>
      <c r="E17" s="136"/>
      <c r="H17" s="8" t="s">
        <v>168</v>
      </c>
    </row>
    <row r="18" spans="2:8" ht="19.5" customHeight="1" thickBot="1">
      <c r="B18" s="20" t="s">
        <v>48</v>
      </c>
      <c r="C18" s="21" t="s">
        <v>48</v>
      </c>
      <c r="D18" s="134"/>
      <c r="E18" s="137"/>
    </row>
    <row r="19" spans="2:8" ht="38.25" customHeight="1">
      <c r="B19" s="22" t="s">
        <v>49</v>
      </c>
      <c r="C19" s="23" t="s">
        <v>49</v>
      </c>
      <c r="D19" s="114" t="s">
        <v>50</v>
      </c>
      <c r="E19" s="117">
        <v>43282</v>
      </c>
    </row>
    <row r="20" spans="2:8" ht="38.25" customHeight="1" thickBot="1">
      <c r="B20" s="24" t="s">
        <v>51</v>
      </c>
      <c r="C20" s="23"/>
      <c r="D20" s="115"/>
      <c r="E20" s="118"/>
    </row>
    <row r="21" spans="2:8" ht="15.6" thickBot="1">
      <c r="B21" s="24" t="s">
        <v>71</v>
      </c>
      <c r="C21" s="25"/>
      <c r="D21" s="116"/>
      <c r="E21" s="119"/>
    </row>
    <row r="22" spans="2:8" ht="23.25" customHeight="1" thickBot="1">
      <c r="B22" s="26" t="s">
        <v>52</v>
      </c>
      <c r="C22" s="27"/>
      <c r="D22" s="28" t="s">
        <v>53</v>
      </c>
      <c r="E22" s="29" t="s">
        <v>54</v>
      </c>
    </row>
    <row r="23" spans="2:8">
      <c r="B23" s="30"/>
      <c r="C23" s="31"/>
      <c r="D23" s="32"/>
      <c r="E23" s="33"/>
    </row>
    <row r="24" spans="2:8" ht="30" customHeight="1">
      <c r="B24" s="34"/>
      <c r="C24" s="35"/>
      <c r="D24" s="36"/>
      <c r="E24" s="37"/>
      <c r="F24" s="38"/>
    </row>
    <row r="25" spans="2:8" ht="30" customHeight="1">
      <c r="B25" s="39" t="s">
        <v>55</v>
      </c>
      <c r="C25" s="40"/>
      <c r="D25" s="41">
        <v>9982</v>
      </c>
      <c r="E25" s="42">
        <v>100000</v>
      </c>
      <c r="F25" s="43"/>
    </row>
    <row r="26" spans="2:8" ht="16.8">
      <c r="B26" s="39"/>
      <c r="C26" s="40"/>
      <c r="D26" s="41"/>
      <c r="E26" s="42"/>
      <c r="F26" s="43"/>
    </row>
    <row r="27" spans="2:8" ht="16.8">
      <c r="B27" s="44"/>
      <c r="C27" s="45"/>
      <c r="D27" s="46"/>
      <c r="E27" s="47"/>
      <c r="F27" s="43"/>
    </row>
    <row r="28" spans="2:8" ht="16.8">
      <c r="B28" s="44" t="s">
        <v>56</v>
      </c>
      <c r="C28" s="45"/>
      <c r="D28" s="46"/>
      <c r="E28" s="47">
        <f>E25+E26</f>
        <v>100000</v>
      </c>
      <c r="F28" s="43"/>
    </row>
    <row r="29" spans="2:8" ht="16.8">
      <c r="B29" s="39"/>
      <c r="C29" s="40"/>
      <c r="D29" s="48"/>
      <c r="E29" s="42"/>
      <c r="F29" s="43"/>
    </row>
    <row r="30" spans="2:8" ht="16.8">
      <c r="B30" s="39"/>
      <c r="C30" s="40"/>
      <c r="D30" s="48"/>
      <c r="E30" s="42"/>
      <c r="F30" s="43"/>
    </row>
    <row r="31" spans="2:8" ht="16.8">
      <c r="B31" s="39"/>
      <c r="C31" s="40"/>
      <c r="D31" s="48"/>
      <c r="E31" s="42"/>
      <c r="F31" s="43"/>
    </row>
    <row r="32" spans="2:8" ht="16.8">
      <c r="B32" s="44" t="s">
        <v>57</v>
      </c>
      <c r="C32" s="45"/>
      <c r="D32" s="48"/>
      <c r="E32" s="47">
        <f>E28-E30</f>
        <v>100000</v>
      </c>
      <c r="F32" s="43"/>
    </row>
    <row r="33" spans="2:6" ht="16.8">
      <c r="B33" s="39"/>
      <c r="C33" s="40"/>
      <c r="E33" s="42"/>
      <c r="F33" s="43"/>
    </row>
    <row r="34" spans="2:6" ht="16.8">
      <c r="B34" s="44" t="s">
        <v>58</v>
      </c>
      <c r="C34" s="45"/>
      <c r="D34" s="49">
        <v>0.09</v>
      </c>
      <c r="E34" s="42">
        <f>$E$32*D35</f>
        <v>9000</v>
      </c>
      <c r="F34" s="43"/>
    </row>
    <row r="35" spans="2:6" ht="16.8">
      <c r="B35" s="44" t="s">
        <v>59</v>
      </c>
      <c r="C35" s="40"/>
      <c r="D35" s="49">
        <v>0.09</v>
      </c>
      <c r="E35" s="42">
        <v>9000</v>
      </c>
      <c r="F35" s="43"/>
    </row>
    <row r="36" spans="2:6" ht="16.8">
      <c r="B36" s="44"/>
      <c r="C36" s="45"/>
      <c r="D36" s="49"/>
      <c r="E36" s="42"/>
      <c r="F36" s="43"/>
    </row>
    <row r="37" spans="2:6">
      <c r="B37" s="34"/>
      <c r="C37" s="35"/>
      <c r="D37" s="50"/>
      <c r="E37" s="51"/>
      <c r="F37" s="43"/>
    </row>
    <row r="38" spans="2:6">
      <c r="B38" s="34"/>
      <c r="C38" s="35"/>
      <c r="D38" s="50"/>
      <c r="E38" s="51"/>
      <c r="F38" s="43"/>
    </row>
    <row r="39" spans="2:6">
      <c r="B39" s="13"/>
      <c r="C39" s="52"/>
      <c r="D39" s="53"/>
      <c r="E39" s="54"/>
      <c r="F39" s="55"/>
    </row>
    <row r="40" spans="2:6">
      <c r="B40" s="56"/>
      <c r="C40" s="57"/>
      <c r="D40" s="58"/>
      <c r="E40" s="59"/>
    </row>
    <row r="41" spans="2:6">
      <c r="B41" s="56"/>
      <c r="C41" s="57"/>
      <c r="D41" s="58"/>
      <c r="E41" s="59"/>
    </row>
    <row r="42" spans="2:6">
      <c r="B42" s="56"/>
      <c r="C42" s="57"/>
      <c r="D42" s="58"/>
      <c r="E42" s="59"/>
    </row>
    <row r="43" spans="2:6">
      <c r="B43" s="56"/>
      <c r="C43" s="57"/>
      <c r="D43" s="58"/>
      <c r="E43" s="59"/>
    </row>
    <row r="44" spans="2:6">
      <c r="B44" s="56"/>
      <c r="C44" s="57"/>
      <c r="D44" s="58"/>
      <c r="E44" s="59"/>
    </row>
    <row r="45" spans="2:6">
      <c r="B45" s="56"/>
      <c r="C45" s="57"/>
      <c r="D45" s="58"/>
      <c r="E45" s="59"/>
    </row>
    <row r="46" spans="2:6">
      <c r="B46" s="56"/>
      <c r="C46" s="57"/>
      <c r="D46" s="58"/>
      <c r="E46" s="59"/>
    </row>
    <row r="47" spans="2:6">
      <c r="B47" s="56"/>
      <c r="C47" s="57"/>
      <c r="D47" s="58"/>
      <c r="E47" s="59"/>
    </row>
    <row r="48" spans="2:6">
      <c r="B48" s="56"/>
      <c r="C48" s="57"/>
      <c r="D48" s="58"/>
      <c r="E48" s="59"/>
    </row>
    <row r="49" spans="2:5">
      <c r="B49" s="56"/>
      <c r="C49" s="57"/>
      <c r="D49" s="58"/>
      <c r="E49" s="59"/>
    </row>
    <row r="50" spans="2:5" ht="13.8" thickBot="1">
      <c r="B50" s="60"/>
      <c r="C50" s="61"/>
      <c r="D50" s="62"/>
      <c r="E50" s="63"/>
    </row>
    <row r="51" spans="2:5" ht="16.2" thickBot="1">
      <c r="B51" s="64" t="s">
        <v>56</v>
      </c>
      <c r="C51" s="65"/>
      <c r="D51" s="66"/>
      <c r="E51" s="67">
        <f>SUM(E32:E50)</f>
        <v>118000</v>
      </c>
    </row>
    <row r="52" spans="2:5">
      <c r="B52" s="68" t="s">
        <v>60</v>
      </c>
      <c r="C52" s="69"/>
      <c r="D52" s="70"/>
      <c r="E52" s="71"/>
    </row>
    <row r="53" spans="2:5">
      <c r="B53" s="72" t="s">
        <v>61</v>
      </c>
      <c r="C53" s="73"/>
      <c r="D53" s="120" t="s">
        <v>62</v>
      </c>
      <c r="E53" s="121"/>
    </row>
    <row r="54" spans="2:5">
      <c r="B54" s="122" t="s">
        <v>63</v>
      </c>
      <c r="C54" s="74"/>
      <c r="D54" s="123" t="s">
        <v>64</v>
      </c>
      <c r="E54" s="124"/>
    </row>
    <row r="55" spans="2:5" ht="24" customHeight="1">
      <c r="B55" s="122"/>
      <c r="C55" s="74"/>
      <c r="D55" s="120"/>
      <c r="E55" s="125"/>
    </row>
    <row r="56" spans="2:5">
      <c r="B56" s="128" t="s">
        <v>65</v>
      </c>
      <c r="C56" s="75"/>
      <c r="D56" s="120"/>
      <c r="E56" s="125"/>
    </row>
    <row r="57" spans="2:5" ht="13.8" thickBot="1">
      <c r="B57" s="129"/>
      <c r="C57" s="76"/>
      <c r="D57" s="126"/>
      <c r="E57" s="127"/>
    </row>
    <row r="58" spans="2:5" ht="13.8" thickBot="1">
      <c r="B58" s="77"/>
      <c r="C58" s="78"/>
      <c r="D58" s="79"/>
      <c r="E58" s="80"/>
    </row>
    <row r="64" spans="2:5">
      <c r="B64" s="82" t="s">
        <v>69</v>
      </c>
    </row>
    <row r="66" spans="2:2">
      <c r="B66" s="156"/>
    </row>
    <row r="70" spans="2:2">
      <c r="B70" s="82" t="s">
        <v>70</v>
      </c>
    </row>
  </sheetData>
  <mergeCells count="15">
    <mergeCell ref="B16:B17"/>
    <mergeCell ref="D16:D18"/>
    <mergeCell ref="E16:E18"/>
    <mergeCell ref="B10:E10"/>
    <mergeCell ref="B11:E11"/>
    <mergeCell ref="B12:E12"/>
    <mergeCell ref="B13:E13"/>
    <mergeCell ref="B14:E14"/>
    <mergeCell ref="D19:D21"/>
    <mergeCell ref="E19:E21"/>
    <mergeCell ref="D53:E53"/>
    <mergeCell ref="B54:B55"/>
    <mergeCell ref="D54:E54"/>
    <mergeCell ref="D55:E57"/>
    <mergeCell ref="B56:B57"/>
  </mergeCells>
  <hyperlinks>
    <hyperlink ref="H17" r:id="rId1" xr:uid="{059725E1-8B94-4766-84D7-5DBEED813D02}"/>
    <hyperlink ref="H14" r:id="rId2" xr:uid="{8DE06453-9AFE-49F9-A48D-A31E3D20D033}"/>
  </hyperlinks>
  <pageMargins left="0.75" right="0.75" top="1" bottom="1" header="0.5" footer="0.5"/>
  <pageSetup scale="67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M26"/>
  <sheetViews>
    <sheetView workbookViewId="0">
      <selection activeCell="B3" sqref="B3"/>
    </sheetView>
  </sheetViews>
  <sheetFormatPr defaultRowHeight="14.4"/>
  <cols>
    <col min="3" max="3" width="10.33203125" customWidth="1"/>
    <col min="4" max="4" width="16.77734375" customWidth="1"/>
    <col min="5" max="5" width="17.5546875" customWidth="1"/>
    <col min="6" max="6" width="16.77734375" bestFit="1" customWidth="1"/>
  </cols>
  <sheetData>
    <row r="5" spans="3:13">
      <c r="I5" s="88" t="s">
        <v>22</v>
      </c>
      <c r="J5" s="88"/>
      <c r="K5" s="88"/>
      <c r="L5" s="88"/>
      <c r="M5" s="88"/>
    </row>
    <row r="6" spans="3:13">
      <c r="I6" s="88" t="s">
        <v>106</v>
      </c>
      <c r="J6" s="88"/>
      <c r="K6" s="88"/>
      <c r="L6" s="88"/>
      <c r="M6" s="88"/>
    </row>
    <row r="7" spans="3:13">
      <c r="I7" s="88" t="s">
        <v>107</v>
      </c>
      <c r="J7" s="88"/>
      <c r="K7" s="88"/>
      <c r="L7" s="88"/>
      <c r="M7" s="88"/>
    </row>
    <row r="8" spans="3:13">
      <c r="C8" s="2" t="s">
        <v>31</v>
      </c>
      <c r="I8" s="88" t="s">
        <v>108</v>
      </c>
      <c r="J8" s="88"/>
      <c r="K8" s="88"/>
      <c r="L8" s="88"/>
      <c r="M8" s="88"/>
    </row>
    <row r="9" spans="3:13">
      <c r="I9" s="100" t="s">
        <v>109</v>
      </c>
      <c r="J9" s="88"/>
      <c r="K9" s="88"/>
      <c r="L9" s="88"/>
      <c r="M9" s="88"/>
    </row>
    <row r="10" spans="3:13">
      <c r="I10" s="88"/>
      <c r="J10" s="88"/>
      <c r="K10" s="88"/>
      <c r="L10" s="88"/>
      <c r="M10" s="88"/>
    </row>
    <row r="11" spans="3:13">
      <c r="C11" s="3" t="s">
        <v>24</v>
      </c>
      <c r="D11" s="3" t="s">
        <v>25</v>
      </c>
      <c r="E11" s="3" t="s">
        <v>22</v>
      </c>
      <c r="F11" s="3" t="s">
        <v>23</v>
      </c>
      <c r="I11" s="102" t="s">
        <v>110</v>
      </c>
      <c r="J11" s="88"/>
      <c r="K11" s="88"/>
      <c r="L11" s="88"/>
      <c r="M11" s="88"/>
    </row>
    <row r="12" spans="3:13">
      <c r="C12" s="105">
        <v>43833</v>
      </c>
      <c r="D12" s="105">
        <v>43834</v>
      </c>
      <c r="E12" s="105"/>
      <c r="F12" s="105"/>
      <c r="I12" s="88" t="s">
        <v>111</v>
      </c>
      <c r="J12" s="88"/>
      <c r="K12" s="88"/>
      <c r="L12" s="88"/>
      <c r="M12" s="88"/>
    </row>
    <row r="13" spans="3:13">
      <c r="C13" s="105">
        <v>43833</v>
      </c>
      <c r="D13" s="105">
        <v>43832</v>
      </c>
      <c r="E13" s="105"/>
      <c r="F13" s="106"/>
      <c r="I13" s="88"/>
      <c r="J13" s="88"/>
      <c r="K13" s="88"/>
      <c r="L13" s="88"/>
      <c r="M13" s="88"/>
    </row>
    <row r="14" spans="3:13">
      <c r="C14" s="105">
        <v>43833</v>
      </c>
      <c r="D14" s="105">
        <v>43827</v>
      </c>
      <c r="E14" s="105"/>
      <c r="F14" s="105"/>
      <c r="I14" s="103"/>
      <c r="J14" s="90"/>
      <c r="K14" s="90"/>
      <c r="L14" s="90"/>
      <c r="M14" s="90"/>
    </row>
    <row r="15" spans="3:13">
      <c r="C15" s="105">
        <v>43893</v>
      </c>
      <c r="D15" s="105">
        <v>43941</v>
      </c>
      <c r="E15" s="105"/>
      <c r="F15" s="105"/>
      <c r="I15" s="8" t="s">
        <v>33</v>
      </c>
    </row>
    <row r="16" spans="3:13">
      <c r="C16" s="150">
        <v>43833</v>
      </c>
      <c r="D16" s="107" t="s">
        <v>134</v>
      </c>
      <c r="E16" s="105"/>
      <c r="F16" s="105"/>
      <c r="I16" s="8" t="s">
        <v>169</v>
      </c>
    </row>
    <row r="17" spans="3:6">
      <c r="C17" s="150"/>
      <c r="D17" s="107" t="s">
        <v>26</v>
      </c>
      <c r="E17" s="105"/>
      <c r="F17" s="105"/>
    </row>
    <row r="18" spans="3:6">
      <c r="C18" s="150">
        <f>C15</f>
        <v>43893</v>
      </c>
      <c r="D18" s="107" t="s">
        <v>28</v>
      </c>
      <c r="E18" s="105"/>
      <c r="F18" s="105"/>
    </row>
    <row r="19" spans="3:6">
      <c r="C19" s="150"/>
      <c r="D19" s="107" t="s">
        <v>27</v>
      </c>
      <c r="E19" s="105"/>
      <c r="F19" s="105"/>
    </row>
    <row r="20" spans="3:6">
      <c r="C20" s="150"/>
      <c r="D20" s="107" t="s">
        <v>29</v>
      </c>
      <c r="E20" s="105"/>
      <c r="F20" s="105"/>
    </row>
    <row r="21" spans="3:6">
      <c r="C21" s="150"/>
      <c r="D21" s="107" t="s">
        <v>30</v>
      </c>
      <c r="E21" s="105"/>
      <c r="F21" s="105"/>
    </row>
    <row r="22" spans="3:6">
      <c r="C22" s="10"/>
      <c r="D22" s="10"/>
    </row>
    <row r="26" spans="3:6">
      <c r="C26" s="8"/>
    </row>
  </sheetData>
  <mergeCells count="2">
    <mergeCell ref="C16:C17"/>
    <mergeCell ref="C18:C21"/>
  </mergeCells>
  <hyperlinks>
    <hyperlink ref="I16" r:id="rId1" xr:uid="{B79391F1-7F53-42FF-86D5-6E35D96424ED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M121"/>
  <sheetViews>
    <sheetView workbookViewId="0">
      <selection activeCell="B3" sqref="B3"/>
    </sheetView>
  </sheetViews>
  <sheetFormatPr defaultRowHeight="14.4"/>
  <cols>
    <col min="3" max="3" width="29.21875" customWidth="1"/>
    <col min="8" max="8" width="10.109375" bestFit="1" customWidth="1"/>
    <col min="39" max="39" width="15.21875" customWidth="1"/>
  </cols>
  <sheetData>
    <row r="2" spans="2:39">
      <c r="N2" t="s">
        <v>33</v>
      </c>
    </row>
    <row r="3" spans="2:39" ht="15" thickBot="1">
      <c r="N3" s="8" t="s">
        <v>170</v>
      </c>
    </row>
    <row r="4" spans="2:39" ht="15" thickBot="1">
      <c r="C4" s="151" t="s">
        <v>2</v>
      </c>
      <c r="D4" s="152"/>
    </row>
    <row r="5" spans="2:39">
      <c r="C5" s="4" t="s">
        <v>3</v>
      </c>
      <c r="D5" s="7"/>
    </row>
    <row r="6" spans="2:39">
      <c r="C6" s="5" t="s">
        <v>1</v>
      </c>
      <c r="D6" s="5" t="s">
        <v>5</v>
      </c>
      <c r="P6" s="8"/>
    </row>
    <row r="7" spans="2:39">
      <c r="C7" s="5" t="s">
        <v>4</v>
      </c>
      <c r="D7" s="5">
        <v>60000</v>
      </c>
    </row>
    <row r="8" spans="2:39">
      <c r="C8" s="5"/>
      <c r="D8" s="5"/>
    </row>
    <row r="9" spans="2:39" ht="15" thickBot="1">
      <c r="C9" s="6" t="s">
        <v>0</v>
      </c>
      <c r="D9" s="6">
        <f>SUM(D7:D8)</f>
        <v>60000</v>
      </c>
      <c r="N9" s="88"/>
      <c r="O9" s="88"/>
      <c r="P9" s="88"/>
      <c r="Q9" s="89" t="s">
        <v>78</v>
      </c>
      <c r="R9" s="89"/>
      <c r="S9" s="89"/>
      <c r="T9" s="89"/>
      <c r="U9" s="88"/>
      <c r="V9" s="89" t="s">
        <v>79</v>
      </c>
      <c r="W9" s="89"/>
      <c r="X9" s="89"/>
      <c r="Y9" s="89"/>
      <c r="Z9" s="89"/>
      <c r="AA9" s="89" t="s">
        <v>80</v>
      </c>
      <c r="AB9" s="88"/>
      <c r="AC9" s="88"/>
      <c r="AD9" s="88"/>
      <c r="AE9" s="88"/>
      <c r="AF9" s="88"/>
      <c r="AG9" s="88"/>
      <c r="AH9" s="89" t="s">
        <v>89</v>
      </c>
      <c r="AI9" s="88"/>
      <c r="AJ9" s="88"/>
      <c r="AK9" s="88"/>
      <c r="AL9" s="88"/>
      <c r="AM9" s="88"/>
    </row>
    <row r="10" spans="2:39"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</row>
    <row r="11" spans="2:39"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</row>
    <row r="12" spans="2:39">
      <c r="C12" s="2" t="s">
        <v>32</v>
      </c>
      <c r="N12" s="88"/>
      <c r="O12" s="89" t="s">
        <v>81</v>
      </c>
      <c r="P12" s="88"/>
      <c r="Q12" s="88" t="s">
        <v>83</v>
      </c>
      <c r="R12" s="88"/>
      <c r="S12" s="88">
        <v>100000</v>
      </c>
      <c r="T12" s="88"/>
      <c r="U12" s="88"/>
      <c r="V12" s="88" t="s">
        <v>87</v>
      </c>
      <c r="W12" s="88"/>
      <c r="X12" s="88">
        <v>100000</v>
      </c>
      <c r="Y12" s="88"/>
      <c r="Z12" s="88"/>
      <c r="AA12" s="88" t="s">
        <v>87</v>
      </c>
      <c r="AB12" s="88"/>
      <c r="AC12" s="88">
        <v>20000</v>
      </c>
      <c r="AD12" s="88"/>
      <c r="AE12" s="88"/>
      <c r="AF12" s="88"/>
      <c r="AG12" s="88"/>
      <c r="AH12" s="88" t="s">
        <v>87</v>
      </c>
      <c r="AI12" s="88"/>
      <c r="AJ12" s="88">
        <v>20000</v>
      </c>
      <c r="AK12" s="88"/>
      <c r="AL12" s="88"/>
      <c r="AM12" s="88"/>
    </row>
    <row r="13" spans="2:39">
      <c r="N13" s="88"/>
      <c r="O13" s="88"/>
      <c r="P13" s="88"/>
      <c r="Q13" s="88" t="s">
        <v>84</v>
      </c>
      <c r="R13" s="88"/>
      <c r="S13" s="88"/>
      <c r="T13" s="88">
        <v>100000</v>
      </c>
      <c r="U13" s="88"/>
      <c r="V13" s="88" t="s">
        <v>72</v>
      </c>
      <c r="W13" s="88"/>
      <c r="X13" s="88"/>
      <c r="Y13" s="88">
        <v>100000</v>
      </c>
      <c r="Z13" s="88"/>
      <c r="AA13" s="88" t="s">
        <v>72</v>
      </c>
      <c r="AB13" s="88"/>
      <c r="AC13" s="88"/>
      <c r="AD13" s="88">
        <v>20000</v>
      </c>
      <c r="AE13" s="88"/>
      <c r="AF13" s="88"/>
      <c r="AG13" s="88"/>
      <c r="AH13" s="88" t="s">
        <v>72</v>
      </c>
      <c r="AI13" s="88"/>
      <c r="AJ13" s="88"/>
      <c r="AK13" s="88">
        <v>20000</v>
      </c>
      <c r="AL13" s="88"/>
      <c r="AM13" s="88"/>
    </row>
    <row r="14" spans="2:39"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</row>
    <row r="15" spans="2:39">
      <c r="B15" s="2" t="s">
        <v>6</v>
      </c>
      <c r="C15" t="s">
        <v>7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</row>
    <row r="16" spans="2:39">
      <c r="C16" t="s">
        <v>20</v>
      </c>
      <c r="N16" s="88"/>
      <c r="O16" s="88"/>
      <c r="P16" s="88"/>
      <c r="Q16" s="88" t="s">
        <v>85</v>
      </c>
      <c r="R16" s="88"/>
      <c r="S16" s="88">
        <v>100000</v>
      </c>
      <c r="T16" s="88"/>
      <c r="U16" s="88"/>
      <c r="V16" s="88" t="s">
        <v>83</v>
      </c>
      <c r="W16" s="88"/>
      <c r="X16" s="88">
        <v>100000</v>
      </c>
      <c r="Y16" s="88"/>
      <c r="Z16" s="88"/>
      <c r="AA16" s="88" t="s">
        <v>83</v>
      </c>
      <c r="AB16" s="88"/>
      <c r="AC16" s="88">
        <v>100000</v>
      </c>
      <c r="AD16" s="88"/>
      <c r="AE16" s="88"/>
      <c r="AF16" s="88"/>
      <c r="AG16" s="88"/>
      <c r="AH16" s="88" t="s">
        <v>83</v>
      </c>
      <c r="AI16" s="88"/>
      <c r="AJ16" s="88">
        <v>100000</v>
      </c>
      <c r="AK16" s="88"/>
      <c r="AL16" s="88"/>
      <c r="AM16" s="88"/>
    </row>
    <row r="17" spans="2:39">
      <c r="C17" t="s">
        <v>21</v>
      </c>
      <c r="N17" s="88"/>
      <c r="O17" s="88"/>
      <c r="P17" s="88"/>
      <c r="Q17" s="88" t="s">
        <v>75</v>
      </c>
      <c r="R17" s="88"/>
      <c r="S17" s="88"/>
      <c r="T17" s="88">
        <v>100000</v>
      </c>
      <c r="U17" s="88"/>
      <c r="V17" s="88" t="s">
        <v>84</v>
      </c>
      <c r="W17" s="88"/>
      <c r="X17" s="88"/>
      <c r="Y17" s="88">
        <v>100000</v>
      </c>
      <c r="Z17" s="88"/>
      <c r="AA17" s="88" t="s">
        <v>84</v>
      </c>
      <c r="AB17" s="88"/>
      <c r="AC17" s="88"/>
      <c r="AD17" s="88">
        <v>100000</v>
      </c>
      <c r="AE17" s="88"/>
      <c r="AF17" s="88"/>
      <c r="AG17" s="88"/>
      <c r="AH17" s="88" t="s">
        <v>84</v>
      </c>
      <c r="AI17" s="88"/>
      <c r="AJ17" s="88"/>
      <c r="AK17" s="88">
        <v>100000</v>
      </c>
      <c r="AL17" s="88"/>
      <c r="AM17" s="88"/>
    </row>
    <row r="18" spans="2:39"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</row>
    <row r="19" spans="2:39">
      <c r="B19" s="9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</row>
    <row r="20" spans="2:39">
      <c r="B20" s="9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 t="s">
        <v>87</v>
      </c>
      <c r="AB20" s="88"/>
      <c r="AC20" s="88">
        <f>AC16-AC12</f>
        <v>80000</v>
      </c>
      <c r="AD20" s="88"/>
      <c r="AE20" s="88"/>
      <c r="AF20" s="88"/>
      <c r="AG20" s="88"/>
      <c r="AH20" s="88" t="s">
        <v>87</v>
      </c>
      <c r="AI20" s="88"/>
      <c r="AJ20" s="88">
        <f>AJ16-AJ12</f>
        <v>80000</v>
      </c>
      <c r="AK20" s="88"/>
      <c r="AL20" s="88"/>
      <c r="AM20" s="88"/>
    </row>
    <row r="21" spans="2:39"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 t="s">
        <v>72</v>
      </c>
      <c r="AB21" s="88"/>
      <c r="AC21" s="88"/>
      <c r="AD21" s="88">
        <f>AC20</f>
        <v>80000</v>
      </c>
      <c r="AE21" s="88"/>
      <c r="AF21" s="88"/>
      <c r="AG21" s="88"/>
      <c r="AH21" s="88" t="s">
        <v>72</v>
      </c>
      <c r="AI21" s="88"/>
      <c r="AJ21" s="88"/>
      <c r="AK21" s="88">
        <f>AJ20</f>
        <v>80000</v>
      </c>
      <c r="AL21" s="88"/>
      <c r="AM21" s="88"/>
    </row>
    <row r="22" spans="2:39">
      <c r="B22" s="9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</row>
    <row r="23" spans="2:39">
      <c r="B23" s="9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</row>
    <row r="24" spans="2:39">
      <c r="B24" s="9"/>
      <c r="N24" s="88"/>
      <c r="O24" s="89" t="s">
        <v>82</v>
      </c>
      <c r="P24" s="88"/>
      <c r="Q24" s="88" t="s">
        <v>83</v>
      </c>
      <c r="R24" s="88"/>
      <c r="S24" s="88">
        <v>100000</v>
      </c>
      <c r="T24" s="88"/>
      <c r="U24" s="88"/>
      <c r="V24" s="88" t="s">
        <v>87</v>
      </c>
      <c r="W24" s="88"/>
      <c r="X24" s="88">
        <v>100000</v>
      </c>
      <c r="Y24" s="88"/>
      <c r="Z24" s="88"/>
      <c r="AA24" s="88" t="s">
        <v>87</v>
      </c>
      <c r="AB24" s="88"/>
      <c r="AC24" s="88">
        <v>20000</v>
      </c>
      <c r="AD24" s="88"/>
      <c r="AE24" s="88"/>
      <c r="AF24" s="88"/>
      <c r="AG24" s="88"/>
      <c r="AH24" s="88" t="s">
        <v>87</v>
      </c>
      <c r="AI24" s="88"/>
      <c r="AJ24" s="88">
        <f>AK25/90*100</f>
        <v>22222.222222222223</v>
      </c>
      <c r="AK24" s="88"/>
      <c r="AL24" s="88"/>
      <c r="AM24" s="88"/>
    </row>
    <row r="25" spans="2:39">
      <c r="N25" s="88"/>
      <c r="O25" s="88"/>
      <c r="P25" s="88"/>
      <c r="Q25" s="88" t="s">
        <v>84</v>
      </c>
      <c r="R25" s="88"/>
      <c r="S25" s="88"/>
      <c r="T25" s="88">
        <f>S24-T26</f>
        <v>90000</v>
      </c>
      <c r="U25" s="88"/>
      <c r="V25" s="88" t="s">
        <v>72</v>
      </c>
      <c r="W25" s="88"/>
      <c r="X25" s="88"/>
      <c r="Y25" s="88">
        <f>X24-Y26</f>
        <v>90000</v>
      </c>
      <c r="Z25" s="88"/>
      <c r="AA25" s="88" t="s">
        <v>72</v>
      </c>
      <c r="AB25" s="88"/>
      <c r="AC25" s="88"/>
      <c r="AD25" s="88">
        <f>AC24-AD26</f>
        <v>18000</v>
      </c>
      <c r="AE25" s="88"/>
      <c r="AF25" s="88"/>
      <c r="AG25" s="88"/>
      <c r="AH25" s="88" t="s">
        <v>72</v>
      </c>
      <c r="AI25" s="88"/>
      <c r="AJ25" s="88"/>
      <c r="AK25" s="88">
        <v>20000</v>
      </c>
      <c r="AL25" s="88"/>
      <c r="AM25" s="88"/>
    </row>
    <row r="26" spans="2:39">
      <c r="N26" s="88"/>
      <c r="O26" s="88"/>
      <c r="P26" s="88"/>
      <c r="Q26" s="88" t="s">
        <v>86</v>
      </c>
      <c r="R26" s="88"/>
      <c r="S26" s="88"/>
      <c r="T26" s="88">
        <f>S24*10%</f>
        <v>10000</v>
      </c>
      <c r="U26" s="88"/>
      <c r="V26" s="88" t="s">
        <v>88</v>
      </c>
      <c r="W26" s="88"/>
      <c r="X26" s="88"/>
      <c r="Y26" s="88">
        <f>X24*10%</f>
        <v>10000</v>
      </c>
      <c r="Z26" s="88"/>
      <c r="AA26" s="88" t="s">
        <v>88</v>
      </c>
      <c r="AB26" s="88"/>
      <c r="AC26" s="88"/>
      <c r="AD26" s="88">
        <f>AC24*10%</f>
        <v>2000</v>
      </c>
      <c r="AE26" s="88"/>
      <c r="AF26" s="88"/>
      <c r="AG26" s="88"/>
      <c r="AH26" s="88" t="s">
        <v>88</v>
      </c>
      <c r="AI26" s="88"/>
      <c r="AJ26" s="88"/>
      <c r="AK26" s="88">
        <f>AJ24*10%</f>
        <v>2222.2222222222222</v>
      </c>
      <c r="AL26" s="88"/>
      <c r="AM26" s="88"/>
    </row>
    <row r="27" spans="2:39"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</row>
    <row r="28" spans="2:39">
      <c r="N28" s="88"/>
      <c r="O28" s="88"/>
      <c r="P28" s="88"/>
      <c r="Q28" s="88" t="s">
        <v>73</v>
      </c>
      <c r="R28" s="88"/>
      <c r="S28" s="88">
        <f>T26</f>
        <v>10000</v>
      </c>
      <c r="T28" s="88"/>
      <c r="U28" s="88"/>
      <c r="V28" s="88" t="s">
        <v>73</v>
      </c>
      <c r="W28" s="88"/>
      <c r="X28" s="88">
        <f>Y26</f>
        <v>10000</v>
      </c>
      <c r="Y28" s="88"/>
      <c r="Z28" s="88"/>
      <c r="AA28" s="88" t="s">
        <v>73</v>
      </c>
      <c r="AB28" s="88"/>
      <c r="AC28" s="88">
        <f>AD26</f>
        <v>2000</v>
      </c>
      <c r="AD28" s="88"/>
      <c r="AE28" s="88"/>
      <c r="AF28" s="88"/>
      <c r="AG28" s="88"/>
      <c r="AH28" s="88" t="s">
        <v>73</v>
      </c>
      <c r="AI28" s="88"/>
      <c r="AJ28" s="88">
        <f>AK26</f>
        <v>2222.2222222222222</v>
      </c>
      <c r="AK28" s="88"/>
      <c r="AL28" s="88"/>
      <c r="AM28" s="88"/>
    </row>
    <row r="29" spans="2:39">
      <c r="N29" s="88"/>
      <c r="O29" s="88"/>
      <c r="P29" s="88"/>
      <c r="Q29" s="88" t="s">
        <v>74</v>
      </c>
      <c r="R29" s="88"/>
      <c r="S29" s="88"/>
      <c r="T29" s="88">
        <f>S28</f>
        <v>10000</v>
      </c>
      <c r="U29" s="88"/>
      <c r="V29" s="88" t="s">
        <v>74</v>
      </c>
      <c r="W29" s="88"/>
      <c r="X29" s="88"/>
      <c r="Y29" s="88">
        <f>X28</f>
        <v>10000</v>
      </c>
      <c r="Z29" s="88"/>
      <c r="AA29" s="88" t="s">
        <v>74</v>
      </c>
      <c r="AB29" s="88"/>
      <c r="AC29" s="88"/>
      <c r="AD29" s="88">
        <f>AC28</f>
        <v>2000</v>
      </c>
      <c r="AE29" s="88"/>
      <c r="AF29" s="88"/>
      <c r="AG29" s="88"/>
      <c r="AH29" s="88" t="s">
        <v>74</v>
      </c>
      <c r="AI29" s="88"/>
      <c r="AJ29" s="88"/>
      <c r="AK29" s="88">
        <f>AJ28</f>
        <v>2222.2222222222222</v>
      </c>
      <c r="AL29" s="88"/>
      <c r="AM29" s="88"/>
    </row>
    <row r="30" spans="2:39"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</row>
    <row r="31" spans="2:39"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</row>
    <row r="32" spans="2:39">
      <c r="N32" s="88"/>
      <c r="O32" s="88"/>
      <c r="P32" s="88"/>
      <c r="Q32" s="88" t="s">
        <v>85</v>
      </c>
      <c r="R32" s="88"/>
      <c r="S32" s="88">
        <f>T25</f>
        <v>90000</v>
      </c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</row>
    <row r="33" spans="2:39">
      <c r="N33" s="88"/>
      <c r="O33" s="88"/>
      <c r="P33" s="88"/>
      <c r="Q33" s="88" t="s">
        <v>75</v>
      </c>
      <c r="R33" s="88"/>
      <c r="S33" s="88"/>
      <c r="T33" s="88">
        <f>S32</f>
        <v>90000</v>
      </c>
      <c r="U33" s="88"/>
      <c r="V33" s="88" t="s">
        <v>83</v>
      </c>
      <c r="W33" s="88"/>
      <c r="X33" s="88">
        <v>100000</v>
      </c>
      <c r="Y33" s="88"/>
      <c r="Z33" s="88"/>
      <c r="AA33" s="88" t="s">
        <v>83</v>
      </c>
      <c r="AB33" s="88"/>
      <c r="AC33" s="88">
        <v>100000</v>
      </c>
      <c r="AD33" s="88"/>
      <c r="AE33" s="88"/>
      <c r="AF33" s="88"/>
      <c r="AG33" s="88"/>
      <c r="AH33" s="88" t="s">
        <v>83</v>
      </c>
      <c r="AI33" s="88"/>
      <c r="AJ33" s="88">
        <v>100000</v>
      </c>
      <c r="AK33" s="88"/>
      <c r="AL33" s="88"/>
      <c r="AM33" s="88"/>
    </row>
    <row r="34" spans="2:39">
      <c r="B34" s="2" t="s">
        <v>9</v>
      </c>
      <c r="N34" s="88"/>
      <c r="O34" s="88"/>
      <c r="P34" s="88"/>
      <c r="Q34" s="88"/>
      <c r="R34" s="88"/>
      <c r="S34" s="88"/>
      <c r="T34" s="88"/>
      <c r="U34" s="88"/>
      <c r="V34" s="88" t="s">
        <v>84</v>
      </c>
      <c r="W34" s="88"/>
      <c r="X34" s="88"/>
      <c r="Y34" s="88">
        <v>100000</v>
      </c>
      <c r="Z34" s="88"/>
      <c r="AA34" s="88" t="s">
        <v>84</v>
      </c>
      <c r="AB34" s="88"/>
      <c r="AC34" s="88"/>
      <c r="AD34" s="88">
        <f>AC33-AD35</f>
        <v>92000</v>
      </c>
      <c r="AE34" s="88"/>
      <c r="AF34" s="88"/>
      <c r="AG34" s="88"/>
      <c r="AH34" s="88" t="s">
        <v>84</v>
      </c>
      <c r="AI34" s="88"/>
      <c r="AJ34" s="88"/>
      <c r="AK34" s="88">
        <f>AJ33-AK35</f>
        <v>92222.222222222219</v>
      </c>
      <c r="AL34" s="88"/>
      <c r="AM34" s="88"/>
    </row>
    <row r="35" spans="2:39">
      <c r="C35" t="s">
        <v>10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 t="s">
        <v>76</v>
      </c>
      <c r="AB35" s="88"/>
      <c r="AC35" s="88"/>
      <c r="AD35" s="88">
        <f>100000*10%-AD26</f>
        <v>8000</v>
      </c>
      <c r="AE35" s="88"/>
      <c r="AF35" s="88"/>
      <c r="AG35" s="88"/>
      <c r="AH35" s="88" t="s">
        <v>76</v>
      </c>
      <c r="AI35" s="88"/>
      <c r="AJ35" s="88"/>
      <c r="AK35" s="88">
        <f>AJ33*10%-AK26</f>
        <v>7777.7777777777774</v>
      </c>
      <c r="AL35" s="88"/>
      <c r="AM35" s="88"/>
    </row>
    <row r="36" spans="2:39">
      <c r="C36" t="s">
        <v>8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100" t="s">
        <v>112</v>
      </c>
      <c r="AB36" s="88"/>
      <c r="AC36" s="88"/>
      <c r="AD36" s="88"/>
      <c r="AE36" s="88"/>
      <c r="AF36" s="88"/>
      <c r="AG36" s="88"/>
      <c r="AH36" s="100" t="s">
        <v>112</v>
      </c>
      <c r="AI36" s="88"/>
      <c r="AJ36" s="88"/>
      <c r="AK36" s="88"/>
      <c r="AL36" s="88"/>
      <c r="AM36" s="88"/>
    </row>
    <row r="37" spans="2:39">
      <c r="C37" t="s">
        <v>11</v>
      </c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100" t="s">
        <v>113</v>
      </c>
      <c r="AB37" s="88"/>
      <c r="AC37" s="88"/>
      <c r="AD37" s="88"/>
      <c r="AE37" s="88"/>
      <c r="AF37" s="88"/>
      <c r="AG37" s="88"/>
      <c r="AH37" s="100" t="s">
        <v>113</v>
      </c>
      <c r="AI37" s="88"/>
      <c r="AJ37" s="88"/>
      <c r="AK37" s="88"/>
      <c r="AL37" s="88"/>
      <c r="AM37" s="88"/>
    </row>
    <row r="38" spans="2:39"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100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</row>
    <row r="39" spans="2:39">
      <c r="B39" s="9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 t="s">
        <v>85</v>
      </c>
      <c r="AB39" s="88"/>
      <c r="AC39" s="88">
        <f>AD34-AC24</f>
        <v>72000</v>
      </c>
      <c r="AD39" s="88"/>
      <c r="AE39" s="88"/>
      <c r="AF39" s="88"/>
      <c r="AG39" s="88"/>
      <c r="AH39" s="88" t="s">
        <v>85</v>
      </c>
      <c r="AI39" s="88"/>
      <c r="AJ39" s="88">
        <f>AK34-AJ24</f>
        <v>70000</v>
      </c>
      <c r="AK39" s="88"/>
      <c r="AL39" s="88"/>
      <c r="AM39" s="88"/>
    </row>
    <row r="40" spans="2:39">
      <c r="B40" s="9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 t="s">
        <v>75</v>
      </c>
      <c r="AB40" s="88"/>
      <c r="AC40" s="88"/>
      <c r="AD40" s="88">
        <f>AC39</f>
        <v>72000</v>
      </c>
      <c r="AE40" s="88"/>
      <c r="AF40" s="88"/>
      <c r="AG40" s="88"/>
      <c r="AH40" s="88" t="s">
        <v>75</v>
      </c>
      <c r="AI40" s="88"/>
      <c r="AJ40" s="88"/>
      <c r="AK40" s="88">
        <f>AJ39</f>
        <v>70000</v>
      </c>
      <c r="AL40" s="88"/>
      <c r="AM40" s="88"/>
    </row>
    <row r="41" spans="2:39">
      <c r="B41" s="9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 t="s">
        <v>114</v>
      </c>
      <c r="AB41" s="88"/>
      <c r="AC41" s="88"/>
      <c r="AD41" s="88"/>
      <c r="AE41" s="88"/>
      <c r="AF41" s="88"/>
      <c r="AG41" s="88"/>
      <c r="AH41" s="88" t="s">
        <v>115</v>
      </c>
      <c r="AI41" s="88"/>
      <c r="AJ41" s="88"/>
      <c r="AK41" s="88"/>
      <c r="AL41" s="88"/>
      <c r="AM41" s="88"/>
    </row>
    <row r="42" spans="2:39"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101"/>
      <c r="AB42" s="101" t="s">
        <v>118</v>
      </c>
      <c r="AC42" s="101" t="s">
        <v>119</v>
      </c>
      <c r="AD42" s="101" t="s">
        <v>120</v>
      </c>
      <c r="AE42" s="88"/>
      <c r="AF42" s="88"/>
      <c r="AG42" s="88"/>
      <c r="AH42" s="101"/>
      <c r="AI42" s="101" t="s">
        <v>118</v>
      </c>
      <c r="AJ42" s="101" t="s">
        <v>119</v>
      </c>
      <c r="AK42" s="101" t="s">
        <v>120</v>
      </c>
      <c r="AL42" s="88"/>
      <c r="AM42" s="88"/>
    </row>
    <row r="43" spans="2:39">
      <c r="B43" s="9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01" t="s">
        <v>5</v>
      </c>
      <c r="AB43" s="101">
        <v>100000</v>
      </c>
      <c r="AC43" s="101">
        <f>AB43*20%</f>
        <v>20000</v>
      </c>
      <c r="AD43" s="101">
        <f>AB43-AC43</f>
        <v>80000</v>
      </c>
      <c r="AE43" s="88"/>
      <c r="AF43" s="88"/>
      <c r="AG43" s="88"/>
      <c r="AH43" s="101" t="s">
        <v>5</v>
      </c>
      <c r="AI43" s="101">
        <v>100000</v>
      </c>
      <c r="AJ43" s="101">
        <f>AI43*20%</f>
        <v>20000</v>
      </c>
      <c r="AK43" s="101">
        <f>AI43-AJ43</f>
        <v>80000</v>
      </c>
      <c r="AL43" s="88"/>
      <c r="AM43" s="88"/>
    </row>
    <row r="44" spans="2:39"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101" t="s">
        <v>116</v>
      </c>
      <c r="AB44" s="101">
        <f>AB43*10%</f>
        <v>10000</v>
      </c>
      <c r="AC44" s="101">
        <f t="shared" ref="AC44:AC45" si="0">AB44*20%</f>
        <v>2000</v>
      </c>
      <c r="AD44" s="101">
        <f>AB44-AC44</f>
        <v>8000</v>
      </c>
      <c r="AE44" s="88"/>
      <c r="AF44" s="88"/>
      <c r="AG44" s="88"/>
      <c r="AH44" s="101" t="s">
        <v>116</v>
      </c>
      <c r="AI44" s="101">
        <f>AI43*10%</f>
        <v>10000</v>
      </c>
      <c r="AJ44" s="101">
        <f t="shared" ref="AJ44:AJ45" si="1">AI44*20%</f>
        <v>2000</v>
      </c>
      <c r="AK44" s="101">
        <f t="shared" ref="AK44:AK45" si="2">AI44-AJ44</f>
        <v>8000</v>
      </c>
      <c r="AL44" s="88"/>
      <c r="AM44" s="88"/>
    </row>
    <row r="45" spans="2:39">
      <c r="B45" s="9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101" t="s">
        <v>117</v>
      </c>
      <c r="AB45" s="101">
        <f>AB43-AB44</f>
        <v>90000</v>
      </c>
      <c r="AC45" s="101">
        <f t="shared" si="0"/>
        <v>18000</v>
      </c>
      <c r="AD45" s="101">
        <f>AB45-AC45</f>
        <v>72000</v>
      </c>
      <c r="AE45" s="88"/>
      <c r="AF45" s="88"/>
      <c r="AG45" s="88"/>
      <c r="AH45" s="101" t="s">
        <v>117</v>
      </c>
      <c r="AI45" s="101">
        <f>AI43-AI44</f>
        <v>90000</v>
      </c>
      <c r="AJ45" s="101">
        <f t="shared" si="1"/>
        <v>18000</v>
      </c>
      <c r="AK45" s="101">
        <f t="shared" si="2"/>
        <v>72000</v>
      </c>
      <c r="AL45" s="88"/>
      <c r="AM45" s="88"/>
    </row>
    <row r="46" spans="2:39">
      <c r="B46" s="9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</row>
    <row r="47" spans="2:39">
      <c r="B47" s="9"/>
    </row>
    <row r="52" spans="2:3">
      <c r="B52" s="2" t="s">
        <v>12</v>
      </c>
      <c r="C52" t="s">
        <v>13</v>
      </c>
    </row>
    <row r="53" spans="2:3">
      <c r="C53" t="s">
        <v>14</v>
      </c>
    </row>
    <row r="54" spans="2:3">
      <c r="C54" t="s">
        <v>15</v>
      </c>
    </row>
    <row r="56" spans="2:3">
      <c r="B56" s="9"/>
    </row>
    <row r="57" spans="2:3">
      <c r="B57" s="9"/>
    </row>
    <row r="60" spans="2:3">
      <c r="B60" s="9"/>
    </row>
    <row r="61" spans="2:3">
      <c r="B61" s="9"/>
    </row>
    <row r="62" spans="2:3">
      <c r="B62" s="9"/>
    </row>
    <row r="63" spans="2:3">
      <c r="B63" s="9"/>
    </row>
    <row r="64" spans="2:3">
      <c r="B64" s="9"/>
    </row>
    <row r="65" spans="2:3">
      <c r="B65" s="9"/>
    </row>
    <row r="66" spans="2:3">
      <c r="B66" s="9"/>
    </row>
    <row r="70" spans="2:3">
      <c r="B70" s="2" t="s">
        <v>18</v>
      </c>
      <c r="C70" t="s">
        <v>16</v>
      </c>
    </row>
    <row r="71" spans="2:3">
      <c r="C71" t="s">
        <v>14</v>
      </c>
    </row>
    <row r="72" spans="2:3">
      <c r="C72" t="s">
        <v>17</v>
      </c>
    </row>
    <row r="73" spans="2:3">
      <c r="C73" t="s">
        <v>15</v>
      </c>
    </row>
    <row r="75" spans="2:3">
      <c r="B75" s="9"/>
    </row>
    <row r="76" spans="2:3">
      <c r="B76" s="9"/>
    </row>
    <row r="77" spans="2:3">
      <c r="B77" s="9"/>
    </row>
    <row r="79" spans="2:3">
      <c r="B79" s="9"/>
    </row>
    <row r="80" spans="2:3">
      <c r="B80" s="9"/>
    </row>
    <row r="81" spans="2:10">
      <c r="B81" s="9"/>
    </row>
    <row r="82" spans="2:10">
      <c r="B82" s="9"/>
    </row>
    <row r="83" spans="2:10">
      <c r="B83" s="9"/>
      <c r="F83" t="s">
        <v>156</v>
      </c>
    </row>
    <row r="84" spans="2:10">
      <c r="B84" s="9"/>
      <c r="F84" t="s">
        <v>157</v>
      </c>
    </row>
    <row r="86" spans="2:10">
      <c r="B86" s="9"/>
    </row>
    <row r="87" spans="2:10">
      <c r="B87" s="9"/>
      <c r="H87" t="s">
        <v>118</v>
      </c>
      <c r="I87" t="s">
        <v>136</v>
      </c>
      <c r="J87" t="s">
        <v>120</v>
      </c>
    </row>
    <row r="88" spans="2:10">
      <c r="B88" s="9"/>
      <c r="G88" t="s">
        <v>5</v>
      </c>
    </row>
    <row r="89" spans="2:10">
      <c r="G89" t="s">
        <v>116</v>
      </c>
    </row>
    <row r="90" spans="2:10">
      <c r="B90" s="9"/>
      <c r="G90" t="s">
        <v>117</v>
      </c>
    </row>
    <row r="91" spans="2:10">
      <c r="B91" s="9"/>
    </row>
    <row r="92" spans="2:10">
      <c r="B92" s="9"/>
    </row>
    <row r="94" spans="2:10">
      <c r="B94" s="9"/>
    </row>
    <row r="98" spans="2:10">
      <c r="B98" s="2" t="s">
        <v>37</v>
      </c>
      <c r="C98" t="s">
        <v>19</v>
      </c>
    </row>
    <row r="99" spans="2:10">
      <c r="C99" t="s">
        <v>14</v>
      </c>
    </row>
    <row r="100" spans="2:10">
      <c r="C100" t="s">
        <v>17</v>
      </c>
    </row>
    <row r="101" spans="2:10">
      <c r="C101" t="s">
        <v>15</v>
      </c>
    </row>
    <row r="103" spans="2:10">
      <c r="B103" s="9"/>
    </row>
    <row r="104" spans="2:10">
      <c r="B104" s="9"/>
      <c r="H104" t="s">
        <v>118</v>
      </c>
      <c r="I104" t="s">
        <v>136</v>
      </c>
      <c r="J104" t="s">
        <v>120</v>
      </c>
    </row>
    <row r="105" spans="2:10">
      <c r="B105" s="9"/>
      <c r="G105" t="s">
        <v>5</v>
      </c>
    </row>
    <row r="106" spans="2:10">
      <c r="G106" t="s">
        <v>116</v>
      </c>
    </row>
    <row r="107" spans="2:10">
      <c r="B107" s="9"/>
      <c r="G107" t="s">
        <v>117</v>
      </c>
    </row>
    <row r="108" spans="2:10">
      <c r="B108" s="9"/>
    </row>
    <row r="109" spans="2:10">
      <c r="B109" s="9"/>
    </row>
    <row r="110" spans="2:10">
      <c r="B110" s="9"/>
    </row>
    <row r="111" spans="2:10">
      <c r="B111" s="9"/>
    </row>
    <row r="112" spans="2:10">
      <c r="B112" s="9"/>
    </row>
    <row r="114" spans="2:2">
      <c r="B114" s="9"/>
    </row>
    <row r="115" spans="2:2">
      <c r="B115" s="9"/>
    </row>
    <row r="116" spans="2:2">
      <c r="B116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</sheetData>
  <mergeCells count="1">
    <mergeCell ref="C4:D4"/>
  </mergeCells>
  <hyperlinks>
    <hyperlink ref="N3" r:id="rId1" xr:uid="{4895FBF9-7BF7-4620-92BB-31271158640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Q125"/>
  <sheetViews>
    <sheetView workbookViewId="0">
      <selection activeCell="B2" sqref="B2"/>
    </sheetView>
  </sheetViews>
  <sheetFormatPr defaultRowHeight="14.4"/>
  <cols>
    <col min="3" max="3" width="29.21875" customWidth="1"/>
    <col min="7" max="7" width="16.44140625" customWidth="1"/>
    <col min="8" max="8" width="12.77734375" customWidth="1"/>
  </cols>
  <sheetData>
    <row r="4" spans="3:17">
      <c r="C4" s="2" t="s">
        <v>32</v>
      </c>
    </row>
    <row r="5" spans="3:17">
      <c r="C5" t="s">
        <v>144</v>
      </c>
      <c r="K5" s="155" t="s">
        <v>166</v>
      </c>
      <c r="L5" s="155"/>
      <c r="M5" s="155"/>
      <c r="N5" s="155"/>
      <c r="O5" s="155"/>
      <c r="P5" s="155"/>
      <c r="Q5" s="155"/>
    </row>
    <row r="6" spans="3:17">
      <c r="C6" t="s">
        <v>148</v>
      </c>
      <c r="H6" s="90"/>
      <c r="I6" s="90"/>
      <c r="J6" s="90"/>
      <c r="K6" s="112"/>
      <c r="L6" s="112"/>
      <c r="M6" s="113" t="s">
        <v>162</v>
      </c>
      <c r="N6" s="113"/>
      <c r="O6" s="113"/>
      <c r="P6" s="113" t="s">
        <v>163</v>
      </c>
      <c r="Q6" s="113"/>
    </row>
    <row r="7" spans="3:17" ht="15" thickBot="1">
      <c r="H7" s="90"/>
      <c r="I7" s="90"/>
      <c r="J7" s="90"/>
      <c r="K7" s="112"/>
      <c r="L7" s="112"/>
      <c r="M7" s="112"/>
      <c r="N7" s="112"/>
      <c r="O7" s="112"/>
      <c r="P7" s="112"/>
      <c r="Q7" s="112"/>
    </row>
    <row r="8" spans="3:17" ht="15" thickBot="1">
      <c r="C8" s="153" t="s">
        <v>137</v>
      </c>
      <c r="D8" s="154"/>
      <c r="G8" s="153" t="s">
        <v>141</v>
      </c>
      <c r="H8" s="154"/>
      <c r="I8" s="90"/>
      <c r="J8" s="90"/>
      <c r="K8" s="112" t="s">
        <v>164</v>
      </c>
      <c r="L8" s="112"/>
      <c r="M8" s="112" t="s">
        <v>158</v>
      </c>
      <c r="N8" s="112"/>
      <c r="O8" s="112"/>
      <c r="P8" s="112" t="s">
        <v>158</v>
      </c>
      <c r="Q8" s="112"/>
    </row>
    <row r="9" spans="3:17">
      <c r="C9" s="4" t="s">
        <v>3</v>
      </c>
      <c r="D9" s="7"/>
      <c r="G9" s="4" t="s">
        <v>3</v>
      </c>
      <c r="H9" s="7"/>
      <c r="I9" s="90"/>
      <c r="J9" s="90"/>
      <c r="K9" s="112"/>
      <c r="L9" s="112"/>
      <c r="M9" s="112" t="s">
        <v>159</v>
      </c>
      <c r="N9" s="112"/>
      <c r="O9" s="112"/>
      <c r="P9" s="112" t="s">
        <v>160</v>
      </c>
      <c r="Q9" s="112"/>
    </row>
    <row r="10" spans="3:17">
      <c r="C10" s="108" t="s">
        <v>1</v>
      </c>
      <c r="D10" s="108" t="s">
        <v>5</v>
      </c>
      <c r="G10" s="108" t="s">
        <v>1</v>
      </c>
      <c r="H10" s="108" t="s">
        <v>5</v>
      </c>
      <c r="K10" s="112"/>
      <c r="L10" s="112"/>
      <c r="M10" s="112"/>
      <c r="N10" s="112"/>
      <c r="O10" s="112"/>
      <c r="P10" s="112" t="s">
        <v>161</v>
      </c>
      <c r="Q10" s="112"/>
    </row>
    <row r="11" spans="3:17">
      <c r="C11" s="5" t="s">
        <v>138</v>
      </c>
      <c r="D11" s="5">
        <v>50000</v>
      </c>
      <c r="G11" s="5" t="s">
        <v>142</v>
      </c>
      <c r="H11" s="5">
        <v>40000</v>
      </c>
      <c r="K11" s="112"/>
      <c r="L11" s="112"/>
      <c r="M11" s="112"/>
      <c r="N11" s="112"/>
      <c r="O11" s="112"/>
      <c r="P11" s="112" t="s">
        <v>159</v>
      </c>
      <c r="Q11" s="112"/>
    </row>
    <row r="12" spans="3:17">
      <c r="C12" s="5" t="s">
        <v>139</v>
      </c>
      <c r="D12" s="5">
        <f>D11*2.5%</f>
        <v>1250</v>
      </c>
      <c r="G12" s="5" t="s">
        <v>34</v>
      </c>
      <c r="H12" s="5">
        <f>H11*9%</f>
        <v>3600</v>
      </c>
      <c r="K12" s="112"/>
      <c r="L12" s="112"/>
      <c r="M12" s="112"/>
      <c r="N12" s="112"/>
      <c r="O12" s="112"/>
      <c r="P12" s="112"/>
      <c r="Q12" s="112"/>
    </row>
    <row r="13" spans="3:17">
      <c r="C13" s="5" t="s">
        <v>140</v>
      </c>
      <c r="D13" s="5">
        <f>D12</f>
        <v>1250</v>
      </c>
      <c r="G13" s="5" t="s">
        <v>143</v>
      </c>
      <c r="H13" s="5">
        <f>H12</f>
        <v>3600</v>
      </c>
      <c r="K13" s="112"/>
      <c r="L13" s="112"/>
      <c r="M13" s="112"/>
      <c r="N13" s="112"/>
      <c r="O13" s="112"/>
      <c r="P13" s="112"/>
      <c r="Q13" s="112"/>
    </row>
    <row r="14" spans="3:17" ht="15" thickBot="1">
      <c r="C14" s="6" t="s">
        <v>0</v>
      </c>
      <c r="D14" s="6">
        <f>D11+D12+D13</f>
        <v>52500</v>
      </c>
      <c r="G14" s="6" t="s">
        <v>0</v>
      </c>
      <c r="H14" s="6">
        <f>H11+H12+H13</f>
        <v>47200</v>
      </c>
      <c r="K14" s="112" t="s">
        <v>165</v>
      </c>
      <c r="L14" s="112"/>
      <c r="M14" s="112" t="s">
        <v>158</v>
      </c>
      <c r="N14" s="112"/>
      <c r="O14" s="112"/>
      <c r="P14" s="112" t="s">
        <v>158</v>
      </c>
      <c r="Q14" s="112"/>
    </row>
    <row r="15" spans="3:17">
      <c r="C15" s="5"/>
      <c r="D15" s="5"/>
      <c r="G15" s="5"/>
      <c r="H15" s="5"/>
      <c r="K15" s="112"/>
      <c r="L15" s="112"/>
      <c r="M15" s="112" t="s">
        <v>159</v>
      </c>
      <c r="N15" s="112"/>
      <c r="O15" s="112"/>
      <c r="P15" s="112" t="s">
        <v>160</v>
      </c>
      <c r="Q15" s="112"/>
    </row>
    <row r="16" spans="3:17">
      <c r="K16" s="112"/>
      <c r="L16" s="112"/>
      <c r="M16" s="112" t="s">
        <v>135</v>
      </c>
      <c r="N16" s="112"/>
      <c r="O16" s="112"/>
      <c r="P16" s="112" t="s">
        <v>161</v>
      </c>
      <c r="Q16" s="112"/>
    </row>
    <row r="17" spans="2:17">
      <c r="K17" s="112"/>
      <c r="L17" s="112"/>
      <c r="M17" s="112"/>
      <c r="N17" s="112"/>
      <c r="O17" s="112"/>
      <c r="P17" s="112" t="s">
        <v>159</v>
      </c>
      <c r="Q17" s="112"/>
    </row>
    <row r="18" spans="2:17">
      <c r="K18" s="112"/>
      <c r="L18" s="112"/>
      <c r="M18" s="112"/>
      <c r="N18" s="112"/>
      <c r="O18" s="112"/>
      <c r="P18" s="112" t="s">
        <v>135</v>
      </c>
      <c r="Q18" s="112"/>
    </row>
    <row r="21" spans="2:17">
      <c r="B21" s="2" t="s">
        <v>6</v>
      </c>
      <c r="C21" t="s">
        <v>145</v>
      </c>
      <c r="K21" t="s">
        <v>33</v>
      </c>
    </row>
    <row r="22" spans="2:17">
      <c r="C22" t="s">
        <v>146</v>
      </c>
      <c r="K22" s="8" t="s">
        <v>171</v>
      </c>
    </row>
    <row r="27" spans="2:17">
      <c r="B27" s="9"/>
    </row>
    <row r="28" spans="2:17">
      <c r="B28" s="9"/>
    </row>
    <row r="29" spans="2:17">
      <c r="B29" s="9"/>
    </row>
    <row r="30" spans="2:17">
      <c r="B30" s="9"/>
    </row>
    <row r="31" spans="2:17">
      <c r="B31" s="9"/>
    </row>
    <row r="32" spans="2:17">
      <c r="B32" s="9"/>
    </row>
    <row r="33" spans="2:3">
      <c r="B33" s="2" t="s">
        <v>9</v>
      </c>
      <c r="C33" t="s">
        <v>147</v>
      </c>
    </row>
    <row r="34" spans="2:3">
      <c r="C34" t="s">
        <v>146</v>
      </c>
    </row>
    <row r="35" spans="2:3">
      <c r="B35" s="9"/>
    </row>
    <row r="36" spans="2:3">
      <c r="B36" s="9"/>
    </row>
    <row r="37" spans="2:3">
      <c r="B37" s="9"/>
    </row>
    <row r="38" spans="2:3">
      <c r="B38" s="9"/>
    </row>
    <row r="39" spans="2:3">
      <c r="B39" s="9"/>
    </row>
    <row r="44" spans="2:3">
      <c r="B44" s="9"/>
    </row>
    <row r="47" spans="2:3">
      <c r="B47" s="2"/>
    </row>
    <row r="51" spans="2:2">
      <c r="B51" s="9"/>
    </row>
    <row r="55" spans="2:2">
      <c r="B55" s="9"/>
    </row>
    <row r="56" spans="2:2">
      <c r="B56" s="9"/>
    </row>
    <row r="58" spans="2:2">
      <c r="B58" s="9"/>
    </row>
    <row r="59" spans="2:2">
      <c r="B59" s="9"/>
    </row>
    <row r="60" spans="2:2">
      <c r="B60" s="9"/>
    </row>
    <row r="61" spans="2:2">
      <c r="B61" s="9"/>
    </row>
    <row r="65" spans="2:14">
      <c r="N65" s="86"/>
    </row>
    <row r="66" spans="2:14">
      <c r="N66" s="84"/>
    </row>
    <row r="67" spans="2:14">
      <c r="B67" s="2"/>
      <c r="N67" s="84"/>
    </row>
    <row r="68" spans="2:14">
      <c r="N68" s="84"/>
    </row>
    <row r="69" spans="2:14">
      <c r="H69" s="84"/>
      <c r="I69" s="84"/>
      <c r="J69" s="84"/>
      <c r="K69" s="84"/>
      <c r="L69" s="84"/>
      <c r="M69" s="84"/>
      <c r="N69" s="84"/>
    </row>
    <row r="70" spans="2:14">
      <c r="H70" s="84"/>
      <c r="I70" s="84"/>
      <c r="J70" s="84"/>
      <c r="K70" s="84"/>
      <c r="L70" s="84"/>
      <c r="M70" s="84"/>
      <c r="N70" s="84"/>
    </row>
    <row r="71" spans="2:14">
      <c r="H71" s="84"/>
      <c r="I71" s="84"/>
      <c r="J71" s="84"/>
      <c r="K71" s="84"/>
      <c r="L71" s="84"/>
      <c r="M71" s="84"/>
      <c r="N71" s="84"/>
    </row>
    <row r="72" spans="2:14">
      <c r="B72" s="9"/>
      <c r="H72" s="84"/>
      <c r="I72" s="84"/>
      <c r="J72" s="84"/>
      <c r="K72" s="84"/>
      <c r="L72" s="84"/>
      <c r="M72" s="84"/>
      <c r="N72" s="84"/>
    </row>
    <row r="73" spans="2:14">
      <c r="B73" s="85"/>
      <c r="C73" s="84"/>
      <c r="D73" s="84"/>
      <c r="E73" s="84"/>
      <c r="F73" s="84"/>
      <c r="H73" s="84"/>
      <c r="I73" s="84"/>
      <c r="J73" s="84"/>
      <c r="K73" s="84"/>
      <c r="L73" s="84"/>
      <c r="M73" s="84"/>
      <c r="N73" s="84"/>
    </row>
    <row r="74" spans="2:14">
      <c r="B74" s="84"/>
      <c r="C74" s="84"/>
      <c r="D74" s="84"/>
      <c r="E74" s="84"/>
      <c r="F74" s="84"/>
      <c r="H74" s="84"/>
      <c r="I74" s="84"/>
      <c r="J74" s="84"/>
      <c r="K74" s="84"/>
      <c r="L74" s="84"/>
      <c r="M74" s="84"/>
      <c r="N74" s="84"/>
    </row>
    <row r="75" spans="2:14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</row>
    <row r="76" spans="2:14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</row>
    <row r="77" spans="2:14">
      <c r="B77" s="85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</row>
    <row r="78" spans="2:14">
      <c r="B78" s="85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</row>
    <row r="79" spans="2:14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</row>
    <row r="80" spans="2:14">
      <c r="B80" s="85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</row>
    <row r="81" spans="2:15">
      <c r="B81" s="85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</row>
    <row r="82" spans="2:15">
      <c r="B82" s="85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</row>
    <row r="83" spans="2:15">
      <c r="B83" s="85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</row>
    <row r="84" spans="2:15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</row>
    <row r="85" spans="2:15"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</row>
    <row r="86" spans="2:15"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</row>
    <row r="87" spans="2:15">
      <c r="B87" s="85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</row>
    <row r="88" spans="2:15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</row>
    <row r="89" spans="2:15">
      <c r="B89" s="84"/>
      <c r="C89" s="84"/>
      <c r="D89" s="84"/>
      <c r="E89" s="84"/>
      <c r="F89" s="84"/>
      <c r="G89" s="84"/>
    </row>
    <row r="90" spans="2:15">
      <c r="B90" s="85"/>
      <c r="C90" s="84"/>
      <c r="D90" s="84"/>
      <c r="E90" s="84"/>
      <c r="F90" s="84"/>
      <c r="G90" s="84"/>
    </row>
    <row r="91" spans="2:15">
      <c r="B91" s="85"/>
      <c r="C91" s="84"/>
      <c r="D91" s="84"/>
      <c r="E91" s="84"/>
      <c r="F91" s="84"/>
      <c r="G91" s="84"/>
    </row>
    <row r="92" spans="2:15">
      <c r="B92" s="84"/>
      <c r="C92" s="84"/>
      <c r="D92" s="84"/>
      <c r="E92" s="84"/>
      <c r="F92" s="84"/>
      <c r="G92" s="84"/>
      <c r="N92" s="84"/>
      <c r="O92" s="84"/>
    </row>
    <row r="93" spans="2:15">
      <c r="G93" s="84"/>
      <c r="N93" s="87"/>
      <c r="O93" s="84"/>
    </row>
    <row r="94" spans="2:15">
      <c r="G94" s="84"/>
      <c r="N94" s="87"/>
      <c r="O94" s="84"/>
    </row>
    <row r="95" spans="2:15">
      <c r="B95" s="2"/>
      <c r="N95" s="87"/>
      <c r="O95" s="84"/>
    </row>
    <row r="96" spans="2:15">
      <c r="H96" s="84"/>
      <c r="I96" s="84"/>
      <c r="J96" s="84"/>
      <c r="K96" s="84"/>
      <c r="L96" s="84"/>
      <c r="M96" s="84"/>
      <c r="N96" s="87"/>
      <c r="O96" s="84"/>
    </row>
    <row r="97" spans="2:15">
      <c r="H97" s="84"/>
      <c r="I97" s="84"/>
      <c r="J97" s="84"/>
      <c r="K97" s="84"/>
      <c r="L97" s="84"/>
      <c r="M97" s="84"/>
      <c r="N97" s="87"/>
      <c r="O97" s="84"/>
    </row>
    <row r="98" spans="2:15">
      <c r="H98" s="84"/>
      <c r="I98" s="84"/>
      <c r="J98" s="84"/>
      <c r="K98" s="84"/>
      <c r="L98" s="84"/>
      <c r="M98" s="84"/>
      <c r="N98" s="87"/>
      <c r="O98" s="84"/>
    </row>
    <row r="99" spans="2:15">
      <c r="H99" s="84"/>
      <c r="I99" s="84"/>
      <c r="J99" s="84"/>
      <c r="K99" s="84"/>
      <c r="L99" s="84"/>
      <c r="M99" s="84"/>
      <c r="N99" s="84"/>
      <c r="O99" s="84"/>
    </row>
    <row r="100" spans="2:15">
      <c r="B100" s="85"/>
      <c r="C100" s="84"/>
      <c r="D100" s="84"/>
      <c r="E100" s="84"/>
      <c r="F100" s="84"/>
      <c r="H100" s="84"/>
      <c r="I100" s="84"/>
      <c r="J100" s="84"/>
      <c r="K100" s="84"/>
      <c r="L100" s="84"/>
      <c r="M100" s="84"/>
      <c r="N100" s="84"/>
      <c r="O100" s="84"/>
    </row>
    <row r="101" spans="2:15">
      <c r="B101" s="85"/>
      <c r="C101" s="84"/>
      <c r="D101" s="84"/>
      <c r="E101" s="84"/>
      <c r="F101" s="84"/>
      <c r="H101" s="84"/>
      <c r="I101" s="87"/>
      <c r="J101" s="87"/>
      <c r="K101" s="87"/>
      <c r="L101" s="87"/>
      <c r="M101" s="87"/>
      <c r="N101" s="84"/>
      <c r="O101" s="84"/>
    </row>
    <row r="102" spans="2:15">
      <c r="B102" s="84"/>
      <c r="C102" s="84"/>
      <c r="D102" s="84"/>
      <c r="E102" s="84"/>
      <c r="F102" s="84"/>
      <c r="G102" s="84"/>
      <c r="H102" s="84"/>
      <c r="I102" s="87"/>
      <c r="J102" s="87"/>
      <c r="K102" s="87"/>
      <c r="L102" s="87"/>
      <c r="M102" s="87"/>
      <c r="N102" s="84"/>
      <c r="O102" s="84"/>
    </row>
    <row r="103" spans="2:15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</row>
    <row r="104" spans="2:15"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2:15">
      <c r="B105" s="8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</row>
    <row r="106" spans="2:15">
      <c r="B106" s="8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</row>
    <row r="107" spans="2:15"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</row>
    <row r="108" spans="2:15">
      <c r="B108" s="85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</row>
    <row r="109" spans="2:15">
      <c r="B109" s="85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2:15">
      <c r="B110" s="85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</row>
    <row r="111" spans="2:15">
      <c r="B111" s="85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2:15"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2:15"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</row>
    <row r="114" spans="2:15"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</row>
    <row r="115" spans="2:15">
      <c r="B115" s="85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</row>
    <row r="116" spans="2:15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</row>
    <row r="117" spans="2:15"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</row>
    <row r="118" spans="2:15">
      <c r="B118" s="85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</row>
    <row r="119" spans="2:15">
      <c r="B119" s="85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</row>
    <row r="120" spans="2:15">
      <c r="B120" s="84"/>
      <c r="C120" s="84"/>
      <c r="D120" s="84"/>
      <c r="E120" s="84"/>
      <c r="F120" s="84"/>
      <c r="G120" s="84"/>
    </row>
    <row r="121" spans="2:15">
      <c r="B121" s="85"/>
      <c r="C121" s="84"/>
      <c r="D121" s="84"/>
      <c r="E121" s="84"/>
      <c r="F121" s="84"/>
      <c r="G121" s="84"/>
    </row>
    <row r="122" spans="2:15">
      <c r="B122" s="84"/>
      <c r="C122" s="84"/>
      <c r="D122" s="84"/>
      <c r="E122" s="84"/>
      <c r="F122" s="84"/>
      <c r="G122" s="84"/>
    </row>
    <row r="123" spans="2:15">
      <c r="B123" s="84"/>
      <c r="C123" s="84"/>
      <c r="D123" s="84"/>
      <c r="E123" s="84"/>
      <c r="F123" s="84"/>
      <c r="G123" s="84"/>
    </row>
    <row r="124" spans="2:15">
      <c r="G124" s="84"/>
    </row>
    <row r="125" spans="2:15">
      <c r="G125" s="84"/>
    </row>
  </sheetData>
  <mergeCells count="3">
    <mergeCell ref="C8:D8"/>
    <mergeCell ref="G8:H8"/>
    <mergeCell ref="K5:Q5"/>
  </mergeCells>
  <hyperlinks>
    <hyperlink ref="K22" r:id="rId1" xr:uid="{5FC59954-2115-4B1A-9E62-D1F85B1E014D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T60"/>
  <sheetViews>
    <sheetView topLeftCell="A2" workbookViewId="0">
      <selection activeCell="C4" sqref="C4"/>
    </sheetView>
  </sheetViews>
  <sheetFormatPr defaultRowHeight="14.4"/>
  <cols>
    <col min="3" max="3" width="48.44140625" customWidth="1"/>
    <col min="4" max="4" width="12.77734375" customWidth="1"/>
    <col min="20" max="20" width="23.77734375" bestFit="1" customWidth="1"/>
    <col min="23" max="23" width="9.77734375" bestFit="1" customWidth="1"/>
    <col min="24" max="24" width="12.77734375" bestFit="1" customWidth="1"/>
    <col min="25" max="25" width="15.77734375" bestFit="1" customWidth="1"/>
    <col min="26" max="26" width="15.21875" bestFit="1" customWidth="1"/>
  </cols>
  <sheetData>
    <row r="5" spans="2:17">
      <c r="E5" s="93"/>
    </row>
    <row r="6" spans="2:17">
      <c r="E6" s="93"/>
    </row>
    <row r="8" spans="2:17">
      <c r="C8" s="93"/>
      <c r="D8" s="92"/>
    </row>
    <row r="9" spans="2:17">
      <c r="C9" s="92"/>
      <c r="D9" s="94"/>
      <c r="J9" s="8"/>
    </row>
    <row r="11" spans="2:17">
      <c r="B11" s="2" t="s">
        <v>90</v>
      </c>
      <c r="C11" s="2" t="s">
        <v>152</v>
      </c>
      <c r="I11" s="95"/>
      <c r="J11" s="95" t="s">
        <v>151</v>
      </c>
      <c r="K11" s="95"/>
      <c r="L11" s="95"/>
      <c r="M11" s="95"/>
      <c r="N11" s="95"/>
      <c r="O11" s="95"/>
      <c r="P11" s="95"/>
      <c r="Q11" s="95"/>
    </row>
    <row r="12" spans="2:17">
      <c r="C12" s="2" t="s">
        <v>99</v>
      </c>
      <c r="I12" s="95"/>
      <c r="J12" s="95" t="s">
        <v>35</v>
      </c>
      <c r="K12" s="95"/>
      <c r="L12" s="95"/>
      <c r="M12" s="95"/>
      <c r="N12" s="95"/>
      <c r="O12" s="95"/>
      <c r="P12" s="95"/>
      <c r="Q12" s="95"/>
    </row>
    <row r="13" spans="2:17">
      <c r="D13" s="2"/>
      <c r="I13" s="95"/>
      <c r="J13" s="95"/>
      <c r="K13" s="95"/>
      <c r="L13" s="95"/>
      <c r="M13" s="95"/>
      <c r="N13" s="95"/>
      <c r="O13" s="95"/>
      <c r="P13" s="95"/>
      <c r="Q13" s="95"/>
    </row>
    <row r="14" spans="2:17">
      <c r="C14" s="109" t="s">
        <v>149</v>
      </c>
      <c r="D14" s="110" t="s">
        <v>122</v>
      </c>
    </row>
    <row r="15" spans="2:17">
      <c r="C15" s="1" t="s">
        <v>121</v>
      </c>
      <c r="D15" s="1"/>
    </row>
    <row r="16" spans="2:17" ht="15" customHeight="1">
      <c r="C16" s="1" t="s">
        <v>155</v>
      </c>
      <c r="D16" s="1"/>
    </row>
    <row r="17" spans="2:20">
      <c r="C17" s="1" t="s">
        <v>153</v>
      </c>
      <c r="D17" s="1"/>
    </row>
    <row r="18" spans="2:20"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2:20"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2:20">
      <c r="B20" s="2" t="s">
        <v>91</v>
      </c>
      <c r="C20" s="2" t="s">
        <v>128</v>
      </c>
      <c r="G20" s="83"/>
      <c r="H20" s="83"/>
      <c r="I20" s="95"/>
      <c r="J20" s="96" t="s">
        <v>36</v>
      </c>
      <c r="K20" s="95"/>
      <c r="L20" s="95"/>
      <c r="M20" s="95"/>
      <c r="N20" s="95"/>
      <c r="O20" s="95"/>
      <c r="P20" s="95"/>
      <c r="Q20" s="95"/>
      <c r="R20" s="83"/>
      <c r="S20" s="83"/>
      <c r="T20" s="83"/>
    </row>
    <row r="21" spans="2:20">
      <c r="C21" s="2" t="s">
        <v>154</v>
      </c>
      <c r="G21" s="83"/>
      <c r="H21" s="83"/>
      <c r="I21" s="95"/>
      <c r="J21" s="96" t="s">
        <v>123</v>
      </c>
      <c r="K21" s="97"/>
      <c r="L21" s="97"/>
      <c r="M21" s="97"/>
      <c r="N21" s="97"/>
      <c r="O21" s="97"/>
      <c r="P21" s="97"/>
      <c r="Q21" s="97"/>
      <c r="R21" s="83"/>
      <c r="S21" s="83"/>
      <c r="T21" s="83"/>
    </row>
    <row r="22" spans="2:20">
      <c r="G22" s="83"/>
      <c r="H22" s="83"/>
      <c r="I22" s="95"/>
      <c r="J22" s="97" t="s">
        <v>124</v>
      </c>
      <c r="K22" s="97"/>
      <c r="L22" s="97"/>
      <c r="M22" s="97"/>
      <c r="N22" s="97"/>
      <c r="O22" s="97"/>
      <c r="P22" s="97"/>
      <c r="Q22" s="97"/>
      <c r="R22" s="83"/>
      <c r="S22" s="83"/>
      <c r="T22" s="83"/>
    </row>
    <row r="23" spans="2:20">
      <c r="C23" s="109" t="s">
        <v>149</v>
      </c>
      <c r="D23" s="109" t="s">
        <v>94</v>
      </c>
      <c r="G23" s="83"/>
      <c r="H23" s="83"/>
      <c r="I23" s="95"/>
      <c r="J23" s="97" t="s">
        <v>125</v>
      </c>
      <c r="K23" s="97"/>
      <c r="L23" s="97"/>
      <c r="M23" s="97"/>
      <c r="N23" s="97"/>
      <c r="O23" s="97"/>
      <c r="P23" s="97"/>
      <c r="Q23" s="97"/>
      <c r="R23" s="83"/>
      <c r="S23" s="83"/>
      <c r="T23" s="83"/>
    </row>
    <row r="24" spans="2:20">
      <c r="C24" s="1" t="s">
        <v>77</v>
      </c>
      <c r="D24" s="1"/>
      <c r="G24" s="83"/>
      <c r="H24" s="83"/>
      <c r="I24" s="95"/>
      <c r="J24" s="97" t="s">
        <v>126</v>
      </c>
      <c r="K24" s="97"/>
      <c r="L24" s="97"/>
      <c r="M24" s="97"/>
      <c r="N24" s="97"/>
      <c r="O24" s="97"/>
      <c r="P24" s="97"/>
      <c r="Q24" s="97"/>
      <c r="R24" s="83"/>
      <c r="S24" s="83"/>
      <c r="T24" s="83"/>
    </row>
    <row r="25" spans="2:20">
      <c r="C25" s="1" t="s">
        <v>98</v>
      </c>
      <c r="D25" s="1"/>
      <c r="E25" t="s">
        <v>167</v>
      </c>
      <c r="G25" s="83"/>
      <c r="H25" s="83"/>
      <c r="I25" s="95"/>
      <c r="J25" s="97"/>
      <c r="K25" s="97"/>
      <c r="L25" s="97"/>
      <c r="M25" s="97"/>
      <c r="N25" s="97"/>
      <c r="O25" s="97"/>
      <c r="P25" s="97"/>
      <c r="Q25" s="97"/>
      <c r="R25" s="83"/>
      <c r="S25" s="83"/>
      <c r="T25" s="83"/>
    </row>
    <row r="26" spans="2:20">
      <c r="C26" s="1" t="s">
        <v>93</v>
      </c>
      <c r="D26" s="1"/>
      <c r="G26" s="83"/>
      <c r="H26" s="83"/>
      <c r="I26" s="95"/>
      <c r="J26" s="97" t="s">
        <v>127</v>
      </c>
      <c r="K26" s="97"/>
      <c r="L26" s="97"/>
      <c r="M26" s="97"/>
      <c r="N26" s="97"/>
      <c r="O26" s="97"/>
      <c r="P26" s="97"/>
      <c r="Q26" s="97"/>
      <c r="R26" s="83"/>
      <c r="S26" s="83"/>
      <c r="T26" s="83"/>
    </row>
    <row r="27" spans="2:20">
      <c r="G27" s="83"/>
      <c r="H27" s="83"/>
      <c r="I27" s="83"/>
      <c r="R27" s="83"/>
      <c r="S27" s="83"/>
      <c r="T27" s="83"/>
    </row>
    <row r="28" spans="2:20">
      <c r="G28" s="83"/>
      <c r="H28" s="83"/>
      <c r="I28" s="83"/>
      <c r="J28" t="s">
        <v>33</v>
      </c>
      <c r="R28" s="83"/>
      <c r="S28" s="83"/>
      <c r="T28" s="83"/>
    </row>
    <row r="29" spans="2:20" ht="15" customHeight="1">
      <c r="G29" s="83"/>
      <c r="H29" s="83"/>
      <c r="I29" s="83"/>
      <c r="J29" s="8" t="s">
        <v>172</v>
      </c>
      <c r="R29" s="83"/>
      <c r="S29" s="83"/>
      <c r="T29" s="83"/>
    </row>
    <row r="30" spans="2:20">
      <c r="B30" s="2" t="s">
        <v>95</v>
      </c>
      <c r="C30" s="2" t="s">
        <v>129</v>
      </c>
      <c r="G30" s="83"/>
      <c r="H30" s="83"/>
      <c r="I30" s="83"/>
      <c r="R30" s="83"/>
      <c r="S30" s="83"/>
      <c r="T30" s="83"/>
    </row>
    <row r="31" spans="2:20">
      <c r="C31" s="2" t="s">
        <v>92</v>
      </c>
      <c r="G31" s="83"/>
      <c r="H31" s="83"/>
      <c r="I31" s="83"/>
      <c r="R31" s="83"/>
      <c r="S31" s="83"/>
      <c r="T31" s="83"/>
    </row>
    <row r="32" spans="2:20">
      <c r="G32" s="83"/>
      <c r="H32" s="83"/>
      <c r="I32" s="83"/>
      <c r="R32" s="83"/>
      <c r="S32" s="83"/>
      <c r="T32" s="83"/>
    </row>
    <row r="33" spans="2:20">
      <c r="C33" s="109" t="s">
        <v>149</v>
      </c>
      <c r="D33" s="109" t="s">
        <v>94</v>
      </c>
      <c r="G33" s="83"/>
      <c r="H33" s="83"/>
      <c r="I33" s="83"/>
      <c r="R33" s="83"/>
      <c r="S33" s="83"/>
      <c r="T33" s="83"/>
    </row>
    <row r="34" spans="2:20">
      <c r="C34" s="1" t="s">
        <v>77</v>
      </c>
      <c r="D34" s="1"/>
      <c r="G34" s="83"/>
      <c r="H34" s="83"/>
      <c r="I34" s="83"/>
      <c r="R34" s="83"/>
      <c r="S34" s="83"/>
      <c r="T34" s="83"/>
    </row>
    <row r="35" spans="2:20">
      <c r="C35" s="1" t="s">
        <v>98</v>
      </c>
      <c r="D35" s="1"/>
      <c r="G35" s="83"/>
      <c r="H35" s="83"/>
      <c r="I35" s="83"/>
      <c r="R35" s="83"/>
      <c r="S35" s="83"/>
      <c r="T35" s="83"/>
    </row>
    <row r="36" spans="2:20">
      <c r="C36" s="1" t="s">
        <v>93</v>
      </c>
      <c r="D36" s="1"/>
      <c r="G36" s="83"/>
      <c r="H36" s="83"/>
      <c r="I36" s="83"/>
      <c r="R36" s="83"/>
      <c r="S36" s="83"/>
      <c r="T36" s="83"/>
    </row>
    <row r="37" spans="2:20"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</row>
    <row r="38" spans="2:20"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2:20"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</row>
    <row r="40" spans="2:20">
      <c r="B40" s="2" t="s">
        <v>96</v>
      </c>
      <c r="C40" s="2" t="s">
        <v>97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</row>
    <row r="41" spans="2:20">
      <c r="C41" s="2" t="s">
        <v>92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2:20"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2:20">
      <c r="C43" s="109" t="s">
        <v>149</v>
      </c>
      <c r="D43" s="109" t="s">
        <v>94</v>
      </c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2:20">
      <c r="C44" s="1" t="s">
        <v>77</v>
      </c>
      <c r="D44" s="1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</row>
    <row r="45" spans="2:20">
      <c r="C45" s="1" t="s">
        <v>98</v>
      </c>
      <c r="D45" s="1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</row>
    <row r="46" spans="2:20">
      <c r="C46" s="1" t="s">
        <v>93</v>
      </c>
      <c r="D46" s="1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2:20"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</row>
    <row r="48" spans="2:20"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</row>
    <row r="49" spans="2:20">
      <c r="G49" s="83"/>
      <c r="H49" s="83"/>
      <c r="I49" s="83"/>
      <c r="M49" s="83"/>
      <c r="N49" s="83"/>
      <c r="O49" s="83"/>
      <c r="P49" s="83"/>
      <c r="Q49" s="83"/>
      <c r="R49" s="83"/>
      <c r="S49" s="83"/>
      <c r="T49" s="83"/>
    </row>
    <row r="50" spans="2:20">
      <c r="G50" s="83"/>
      <c r="H50" s="83"/>
      <c r="I50" s="83"/>
      <c r="M50" s="83"/>
      <c r="N50" s="83"/>
      <c r="O50" s="83"/>
      <c r="P50" s="83"/>
      <c r="Q50" s="83"/>
      <c r="R50" s="83"/>
      <c r="S50" s="83"/>
      <c r="T50" s="83"/>
    </row>
    <row r="51" spans="2:20">
      <c r="B51" s="103" t="s">
        <v>133</v>
      </c>
      <c r="C51" s="109" t="s">
        <v>150</v>
      </c>
      <c r="D51" s="90"/>
      <c r="E51" s="90"/>
      <c r="F51" s="90"/>
      <c r="G51" s="91"/>
      <c r="H51" s="91"/>
      <c r="I51" s="83"/>
      <c r="M51" s="83"/>
      <c r="N51" s="83"/>
      <c r="O51" s="83"/>
      <c r="P51" s="83"/>
      <c r="Q51" s="83"/>
      <c r="R51" s="83"/>
      <c r="S51" s="83"/>
      <c r="T51" s="83"/>
    </row>
    <row r="52" spans="2:20">
      <c r="B52" s="90"/>
      <c r="C52" s="104" t="s">
        <v>130</v>
      </c>
      <c r="D52" s="90"/>
      <c r="E52" s="90"/>
      <c r="F52" s="90"/>
      <c r="G52" s="91"/>
      <c r="H52" s="91"/>
      <c r="I52" s="83"/>
      <c r="M52" s="83"/>
      <c r="N52" s="83"/>
      <c r="O52" s="83"/>
      <c r="P52" s="83"/>
      <c r="Q52" s="83"/>
      <c r="R52" s="83"/>
      <c r="S52" s="83"/>
      <c r="T52" s="83"/>
    </row>
    <row r="53" spans="2:20">
      <c r="B53" s="90"/>
      <c r="C53" s="104" t="s">
        <v>131</v>
      </c>
      <c r="D53" s="90"/>
      <c r="E53" s="90"/>
      <c r="F53" s="90"/>
      <c r="G53" s="91"/>
      <c r="H53" s="91"/>
      <c r="I53" s="83"/>
      <c r="M53" s="83"/>
      <c r="N53" s="83"/>
      <c r="O53" s="83"/>
      <c r="P53" s="83"/>
      <c r="Q53" s="83"/>
      <c r="R53" s="83"/>
      <c r="S53" s="83"/>
      <c r="T53" s="83"/>
    </row>
    <row r="54" spans="2:20">
      <c r="B54" s="90"/>
      <c r="C54" s="104" t="s">
        <v>132</v>
      </c>
      <c r="D54" s="90"/>
      <c r="E54" s="90"/>
      <c r="F54" s="90"/>
      <c r="G54" s="91"/>
      <c r="H54" s="91"/>
      <c r="I54" s="83"/>
      <c r="J54" s="104"/>
      <c r="M54" s="83"/>
      <c r="N54" s="83"/>
      <c r="O54" s="83"/>
      <c r="P54" s="83"/>
      <c r="Q54" s="83"/>
      <c r="R54" s="83"/>
      <c r="S54" s="83"/>
      <c r="T54" s="83"/>
    </row>
    <row r="55" spans="2:20">
      <c r="B55" s="90"/>
      <c r="C55" s="90"/>
      <c r="D55" s="90"/>
      <c r="E55" s="90"/>
      <c r="F55" s="90"/>
      <c r="G55" s="91"/>
      <c r="H55" s="91"/>
      <c r="I55" s="83"/>
      <c r="M55" s="83"/>
      <c r="N55" s="83"/>
      <c r="O55" s="83"/>
      <c r="P55" s="83"/>
      <c r="Q55" s="83"/>
      <c r="R55" s="83"/>
      <c r="S55" s="83"/>
      <c r="T55" s="83"/>
    </row>
    <row r="56" spans="2:20">
      <c r="B56" s="90"/>
      <c r="C56" s="111"/>
      <c r="D56" s="90"/>
      <c r="E56" s="90"/>
      <c r="F56" s="90"/>
      <c r="G56" s="91"/>
      <c r="H56" s="91"/>
      <c r="I56" s="83"/>
      <c r="J56" s="99"/>
      <c r="M56" s="83"/>
      <c r="N56" s="83"/>
      <c r="O56" s="83"/>
      <c r="P56" s="83"/>
      <c r="Q56" s="83"/>
      <c r="R56" s="83"/>
      <c r="S56" s="83"/>
      <c r="T56" s="83"/>
    </row>
    <row r="57" spans="2:20">
      <c r="B57" s="90"/>
      <c r="C57" s="111"/>
      <c r="D57" s="90"/>
      <c r="E57" s="90"/>
      <c r="F57" s="90"/>
      <c r="G57" s="91"/>
      <c r="H57" s="91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</row>
    <row r="58" spans="2:20"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</row>
    <row r="59" spans="2:20"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</row>
    <row r="60" spans="2:20"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</row>
  </sheetData>
  <hyperlinks>
    <hyperlink ref="J29" r:id="rId1" xr:uid="{C0EF9CF6-02CD-4B51-9EA9-2C6F61D9B44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INVOICE</vt:lpstr>
      <vt:lpstr>DUE DATES</vt:lpstr>
      <vt:lpstr>ENTRIES (SIMPLE)</vt:lpstr>
      <vt:lpstr>ENTRIES (GST)</vt:lpstr>
      <vt:lpstr>TDS DEDUCTION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lenovo</cp:lastModifiedBy>
  <dcterms:created xsi:type="dcterms:W3CDTF">2016-11-10T12:33:23Z</dcterms:created>
  <dcterms:modified xsi:type="dcterms:W3CDTF">2020-05-19T10:18:11Z</dcterms:modified>
</cp:coreProperties>
</file>